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3-Basic Financial - (Pages 40-81) FY 2025\"/>
    </mc:Choice>
  </mc:AlternateContent>
  <xr:revisionPtr revIDLastSave="0" documentId="13_ncr:1_{4B5986BA-4951-4CCF-9D31-41377FCC22AE}" xr6:coauthVersionLast="47" xr6:coauthVersionMax="47" xr10:uidLastSave="{00000000-0000-0000-0000-000000000000}"/>
  <bookViews>
    <workbookView xWindow="-120" yWindow="-120" windowWidth="29040" windowHeight="15720" tabRatio="903" firstSheet="1" activeTab="1" xr2:uid="{7586D690-972A-4002-9787-5E0B430E93FF}"/>
  </bookViews>
  <sheets>
    <sheet name="Acerno_Cache_XXXXX" sheetId="7" state="veryHidden" r:id="rId1"/>
    <sheet name="pages 74, 75" sheetId="5" r:id="rId2"/>
    <sheet name="pages 76, 77" sheetId="1" r:id="rId3"/>
    <sheet name="pages 78,79" sheetId="6" r:id="rId4"/>
    <sheet name="pages 80,81" sheetId="2" r:id="rId5"/>
  </sheets>
  <definedNames>
    <definedName name="_xlnm.Print_Area" localSheetId="1">'pages 74, 75'!#REF!</definedName>
    <definedName name="_xlnm.Print_Area" localSheetId="2">'pages 76, 77'!#REF!</definedName>
    <definedName name="_xlnm.Print_Area" localSheetId="3">'pages 78,79'!#REF!</definedName>
    <definedName name="_xlnm.Print_Area" localSheetId="4">'pages 80,81'!#REF!</definedName>
    <definedName name="Z_2E26C924_D14E_4546_9011_89C8EB194208_.wvu.PrintArea" localSheetId="1" hidden="1">'pages 74, 75'!#REF!</definedName>
    <definedName name="Z_2E26C924_D14E_4546_9011_89C8EB194208_.wvu.PrintArea" localSheetId="2" hidden="1">'pages 76, 77'!#REF!</definedName>
    <definedName name="Z_2E26C924_D14E_4546_9011_89C8EB194208_.wvu.PrintArea" localSheetId="3" hidden="1">'pages 78,79'!#REF!</definedName>
    <definedName name="Z_2E26C924_D14E_4546_9011_89C8EB194208_.wvu.PrintArea" localSheetId="4" hidden="1">'pages 80,81'!#REF!</definedName>
    <definedName name="Z_BA344CFE_FC6F_4A3F_BB18_37D01739B82A_.wvu.PrintArea" localSheetId="1" hidden="1">'pages 74, 75'!#REF!</definedName>
    <definedName name="Z_BA344CFE_FC6F_4A3F_BB18_37D01739B82A_.wvu.PrintArea" localSheetId="2" hidden="1">'pages 76, 77'!#REF!</definedName>
    <definedName name="Z_BA344CFE_FC6F_4A3F_BB18_37D01739B82A_.wvu.PrintArea" localSheetId="3" hidden="1">'pages 78,79'!#REF!</definedName>
    <definedName name="Z_BA344CFE_FC6F_4A3F_BB18_37D01739B82A_.wvu.PrintArea" localSheetId="4" hidden="1">'pages 80,81'!#REF!</definedName>
    <definedName name="Z_BEDE0760_115C_41C2_A49E_0625962395A8_.wvu.PrintArea" localSheetId="1" hidden="1">'pages 74, 75'!#REF!</definedName>
    <definedName name="Z_BEDE0760_115C_41C2_A49E_0625962395A8_.wvu.PrintArea" localSheetId="2" hidden="1">'pages 76, 77'!#REF!</definedName>
    <definedName name="Z_BEDE0760_115C_41C2_A49E_0625962395A8_.wvu.PrintArea" localSheetId="3" hidden="1">'pages 78,79'!#REF!</definedName>
    <definedName name="Z_BEDE0760_115C_41C2_A49E_0625962395A8_.wvu.PrintArea" localSheetId="4" hidden="1">'pages 80,81'!#REF!</definedName>
    <definedName name="Z_C7A1EDDC_05A0_4841_80DF_52D42678FC68_.wvu.PrintArea" localSheetId="1" hidden="1">'pages 74, 75'!#REF!</definedName>
    <definedName name="Z_C7A1EDDC_05A0_4841_80DF_52D42678FC68_.wvu.PrintArea" localSheetId="2" hidden="1">'pages 76, 77'!#REF!</definedName>
    <definedName name="Z_C7A1EDDC_05A0_4841_80DF_52D42678FC68_.wvu.PrintArea" localSheetId="3" hidden="1">'pages 78,79'!#REF!</definedName>
    <definedName name="Z_C7A1EDDC_05A0_4841_80DF_52D42678FC68_.wvu.PrintArea" localSheetId="4" hidden="1">'pages 80,81'!#REF!</definedName>
    <definedName name="Z_D54C8A47_B8C1_4154_824C_8948F399DED3_.wvu.PrintArea" localSheetId="1" hidden="1">'pages 74, 75'!#REF!</definedName>
    <definedName name="Z_D54C8A47_B8C1_4154_824C_8948F399DED3_.wvu.PrintArea" localSheetId="2" hidden="1">'pages 76, 77'!#REF!</definedName>
    <definedName name="Z_D54C8A47_B8C1_4154_824C_8948F399DED3_.wvu.PrintArea" localSheetId="3" hidden="1">'pages 78,79'!#REF!</definedName>
    <definedName name="Z_D54C8A47_B8C1_4154_824C_8948F399DED3_.wvu.PrintArea" localSheetId="4" hidden="1">'pages 80,81'!#REF!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2" l="1"/>
  <c r="C27" i="2"/>
  <c r="E14" i="2" l="1"/>
  <c r="E15" i="2" s="1"/>
  <c r="O20" i="2"/>
  <c r="E22" i="6"/>
  <c r="M22" i="2"/>
  <c r="O25" i="2"/>
  <c r="C47" i="5"/>
  <c r="E31" i="5"/>
  <c r="I14" i="6"/>
  <c r="I15" i="6" s="1"/>
  <c r="I31" i="1"/>
  <c r="I31" i="5"/>
  <c r="K31" i="1"/>
  <c r="G31" i="5"/>
  <c r="O12" i="6"/>
  <c r="O8" i="6"/>
  <c r="O42" i="1"/>
  <c r="O38" i="1"/>
  <c r="O45" i="1"/>
  <c r="M54" i="1"/>
  <c r="O13" i="5"/>
  <c r="O15" i="5"/>
  <c r="O28" i="5"/>
  <c r="O51" i="5"/>
  <c r="O46" i="1"/>
  <c r="O34" i="5"/>
  <c r="O19" i="2"/>
  <c r="K65" i="5"/>
  <c r="O61" i="5"/>
  <c r="M31" i="1"/>
  <c r="O52" i="1"/>
  <c r="K14" i="6"/>
  <c r="K15" i="6" s="1"/>
  <c r="O29" i="5"/>
  <c r="O13" i="2"/>
  <c r="M22" i="6"/>
  <c r="O37" i="1"/>
  <c r="I54" i="1"/>
  <c r="O59" i="1"/>
  <c r="O35" i="5"/>
  <c r="K54" i="1"/>
  <c r="G65" i="1"/>
  <c r="O11" i="1"/>
  <c r="G54" i="5"/>
  <c r="I22" i="6"/>
  <c r="I54" i="5"/>
  <c r="O30" i="1"/>
  <c r="G25" i="1"/>
  <c r="O20" i="1"/>
  <c r="O36" i="1"/>
  <c r="O51" i="1"/>
  <c r="G14" i="2"/>
  <c r="G15" i="2" s="1"/>
  <c r="E22" i="2"/>
  <c r="O45" i="5"/>
  <c r="M54" i="5"/>
  <c r="O60" i="5"/>
  <c r="O63" i="5"/>
  <c r="I25" i="1"/>
  <c r="O15" i="1"/>
  <c r="K25" i="1"/>
  <c r="K14" i="2"/>
  <c r="K15" i="2" s="1"/>
  <c r="O17" i="5"/>
  <c r="E47" i="5"/>
  <c r="E65" i="5"/>
  <c r="M25" i="1"/>
  <c r="O35" i="1"/>
  <c r="O19" i="6"/>
  <c r="M31" i="5"/>
  <c r="I47" i="5"/>
  <c r="O37" i="5"/>
  <c r="O43" i="5"/>
  <c r="O46" i="5"/>
  <c r="I65" i="5"/>
  <c r="E31" i="1"/>
  <c r="C22" i="2"/>
  <c r="G31" i="1"/>
  <c r="O63" i="1"/>
  <c r="O64" i="5"/>
  <c r="O57" i="1"/>
  <c r="O13" i="6"/>
  <c r="O14" i="5"/>
  <c r="M47" i="5"/>
  <c r="O40" i="5"/>
  <c r="M65" i="5"/>
  <c r="O9" i="5"/>
  <c r="O18" i="5"/>
  <c r="O52" i="5"/>
  <c r="O59" i="5"/>
  <c r="O23" i="1"/>
  <c r="E65" i="1"/>
  <c r="O17" i="1"/>
  <c r="O12" i="5"/>
  <c r="O14" i="1"/>
  <c r="C47" i="1"/>
  <c r="I65" i="1"/>
  <c r="O11" i="6"/>
  <c r="O20" i="6"/>
  <c r="C65" i="5"/>
  <c r="E25" i="5"/>
  <c r="G25" i="5"/>
  <c r="O24" i="5"/>
  <c r="I25" i="5"/>
  <c r="O38" i="5"/>
  <c r="C54" i="5"/>
  <c r="O62" i="5"/>
  <c r="O18" i="1"/>
  <c r="O29" i="1"/>
  <c r="E47" i="1"/>
  <c r="K65" i="1"/>
  <c r="E14" i="6"/>
  <c r="E15" i="6" s="1"/>
  <c r="E23" i="6" s="1"/>
  <c r="E25" i="6" s="1"/>
  <c r="O10" i="1"/>
  <c r="O30" i="5"/>
  <c r="E54" i="5"/>
  <c r="O53" i="5"/>
  <c r="G47" i="1"/>
  <c r="O43" i="1"/>
  <c r="M65" i="1"/>
  <c r="O64" i="1"/>
  <c r="G14" i="6"/>
  <c r="G15" i="6" s="1"/>
  <c r="O26" i="2"/>
  <c r="K47" i="5"/>
  <c r="O44" i="5"/>
  <c r="O44" i="1"/>
  <c r="C22" i="6"/>
  <c r="C14" i="2"/>
  <c r="C15" i="2" s="1"/>
  <c r="O10" i="5"/>
  <c r="O20" i="5"/>
  <c r="C25" i="1"/>
  <c r="O12" i="1"/>
  <c r="O24" i="1"/>
  <c r="K47" i="1"/>
  <c r="O40" i="1"/>
  <c r="I14" i="2"/>
  <c r="I15" i="2" s="1"/>
  <c r="K22" i="6"/>
  <c r="M25" i="5"/>
  <c r="O42" i="5"/>
  <c r="I47" i="1"/>
  <c r="O36" i="5"/>
  <c r="K54" i="5"/>
  <c r="E25" i="1"/>
  <c r="O34" i="1"/>
  <c r="E54" i="1"/>
  <c r="O61" i="1"/>
  <c r="M14" i="6"/>
  <c r="G22" i="6"/>
  <c r="O21" i="6"/>
  <c r="O21" i="2"/>
  <c r="G54" i="1"/>
  <c r="C54" i="1"/>
  <c r="O62" i="1"/>
  <c r="M14" i="2"/>
  <c r="M15" i="2" s="1"/>
  <c r="O18" i="2"/>
  <c r="G22" i="2"/>
  <c r="I22" i="2"/>
  <c r="O11" i="5"/>
  <c r="O23" i="5"/>
  <c r="K31" i="5"/>
  <c r="G47" i="5"/>
  <c r="G65" i="5"/>
  <c r="O13" i="1"/>
  <c r="O28" i="1"/>
  <c r="O60" i="1"/>
  <c r="O24" i="6"/>
  <c r="O8" i="2"/>
  <c r="K22" i="2"/>
  <c r="E23" i="2"/>
  <c r="E27" i="2" s="1"/>
  <c r="O11" i="2"/>
  <c r="O24" i="2"/>
  <c r="O18" i="6"/>
  <c r="C14" i="6"/>
  <c r="C15" i="6" s="1"/>
  <c r="O9" i="1"/>
  <c r="O50" i="1"/>
  <c r="C65" i="1"/>
  <c r="O53" i="1"/>
  <c r="M47" i="1"/>
  <c r="C31" i="1"/>
  <c r="K25" i="5"/>
  <c r="O50" i="5"/>
  <c r="O57" i="5"/>
  <c r="C31" i="5"/>
  <c r="C25" i="5"/>
  <c r="I23" i="6" l="1"/>
  <c r="I25" i="6" s="1"/>
  <c r="O14" i="6"/>
  <c r="O22" i="2"/>
  <c r="M15" i="6"/>
  <c r="O22" i="6"/>
  <c r="O31" i="5"/>
  <c r="G23" i="2"/>
  <c r="G27" i="2" s="1"/>
  <c r="G23" i="6"/>
  <c r="G25" i="6" s="1"/>
  <c r="O14" i="2"/>
  <c r="O15" i="2" s="1"/>
  <c r="O65" i="1"/>
  <c r="O25" i="5"/>
  <c r="C23" i="2"/>
  <c r="O47" i="1"/>
  <c r="K23" i="2"/>
  <c r="K27" i="2" s="1"/>
  <c r="K23" i="6"/>
  <c r="K25" i="6" s="1"/>
  <c r="C23" i="6"/>
  <c r="C25" i="6" s="1"/>
  <c r="O31" i="1"/>
  <c r="O47" i="5"/>
  <c r="O25" i="1"/>
  <c r="O54" i="5"/>
  <c r="I23" i="2"/>
  <c r="I27" i="2" s="1"/>
  <c r="M23" i="2"/>
  <c r="O15" i="6"/>
  <c r="O54" i="1"/>
  <c r="O65" i="5"/>
  <c r="M23" i="6" l="1"/>
  <c r="M25" i="6" s="1"/>
  <c r="O23" i="2"/>
  <c r="M27" i="2"/>
  <c r="O23" i="6"/>
  <c r="O25" i="6" s="1"/>
  <c r="O27" i="2" l="1"/>
</calcChain>
</file>

<file path=xl/sharedStrings.xml><?xml version="1.0" encoding="utf-8"?>
<sst xmlns="http://schemas.openxmlformats.org/spreadsheetml/2006/main" count="253" uniqueCount="146">
  <si>
    <t xml:space="preserve">COMPONENT UNITS </t>
  </si>
  <si>
    <t>STATEMENT OF NET POSITION</t>
  </si>
  <si>
    <t>(in thousands)</t>
  </si>
  <si>
    <t>New York City Economic Development Corporation</t>
  </si>
  <si>
    <t>New York City Health and Hospitals Corporation</t>
  </si>
  <si>
    <t>New York City Water and Sewer System</t>
  </si>
  <si>
    <r>
      <t>Nonmajor Component Units</t>
    </r>
    <r>
      <rPr>
        <b/>
        <vertAlign val="superscript"/>
        <sz val="10"/>
        <rFont val="Times New Roman"/>
        <family val="1"/>
      </rPr>
      <t xml:space="preserve"> </t>
    </r>
  </si>
  <si>
    <t>Total</t>
  </si>
  <si>
    <r>
      <t>A</t>
    </r>
    <r>
      <rPr>
        <b/>
        <sz val="8"/>
        <rFont val="Times New Roman"/>
        <family val="1"/>
      </rPr>
      <t>SSETS</t>
    </r>
    <r>
      <rPr>
        <b/>
        <sz val="10"/>
        <rFont val="Times New Roman"/>
        <family val="1"/>
      </rPr>
      <t>:</t>
    </r>
  </si>
  <si>
    <t>Cash and cash equivalents  …..……………………….</t>
  </si>
  <si>
    <t>$</t>
  </si>
  <si>
    <t>Investments  …....…….…………………….…….…</t>
  </si>
  <si>
    <t>Lease receivables  …..……………………………..</t>
  </si>
  <si>
    <t>-</t>
  </si>
  <si>
    <t>Other receivables  …...…………………..…………</t>
  </si>
  <si>
    <t>Mortgage loans and interest receivable, net  …….…</t>
  </si>
  <si>
    <t>Inventories  …...…………….………………………</t>
  </si>
  <si>
    <t xml:space="preserve"> </t>
  </si>
  <si>
    <t>Restricted cash, cash equivalents and</t>
  </si>
  <si>
    <t xml:space="preserve">   investments  …..…..…………………………</t>
  </si>
  <si>
    <t>Other  …..………………………………………..…</t>
  </si>
  <si>
    <t>Capital assets:</t>
  </si>
  <si>
    <t>Land and construction work-in-progress  …..……</t>
  </si>
  <si>
    <t>Other capital assets (net of depreciation/amortization):</t>
  </si>
  <si>
    <t xml:space="preserve">     Property, plant and equipment (including </t>
  </si>
  <si>
    <t xml:space="preserve">         software and subscription) ….......................</t>
  </si>
  <si>
    <t xml:space="preserve">     Lease asset.…………………….………....</t>
  </si>
  <si>
    <t>Total assets  ...………………………………....</t>
  </si>
  <si>
    <r>
      <t>D</t>
    </r>
    <r>
      <rPr>
        <b/>
        <sz val="8"/>
        <rFont val="Times New Roman"/>
        <family val="1"/>
      </rPr>
      <t>EFERRED</t>
    </r>
    <r>
      <rPr>
        <b/>
        <sz val="10"/>
        <rFont val="Times New Roman"/>
        <family val="1"/>
      </rPr>
      <t xml:space="preserve"> O</t>
    </r>
    <r>
      <rPr>
        <b/>
        <sz val="8"/>
        <rFont val="Times New Roman"/>
        <family val="1"/>
      </rPr>
      <t>UTFLOWS OF</t>
    </r>
    <r>
      <rPr>
        <b/>
        <sz val="10"/>
        <rFont val="Times New Roman"/>
        <family val="1"/>
      </rPr>
      <t xml:space="preserve"> R</t>
    </r>
    <r>
      <rPr>
        <b/>
        <sz val="8"/>
        <rFont val="Times New Roman"/>
        <family val="1"/>
      </rPr>
      <t>ESOURCES:</t>
    </r>
  </si>
  <si>
    <t>Deferred outflows from pensions  ….……………..</t>
  </si>
  <si>
    <t>Deferred outflows from OPEB …………………..</t>
  </si>
  <si>
    <t>Other deferred outflows of resources  ….….…….</t>
  </si>
  <si>
    <t>Total deferred outflows of resources  ….…..…....</t>
  </si>
  <si>
    <r>
      <t>L</t>
    </r>
    <r>
      <rPr>
        <b/>
        <sz val="8"/>
        <rFont val="Times New Roman"/>
        <family val="1"/>
      </rPr>
      <t>IABILITIES:</t>
    </r>
  </si>
  <si>
    <t>Accounts payable and accrued liabilities  ….…….…</t>
  </si>
  <si>
    <t>Accrued interest payable  ...…………………………</t>
  </si>
  <si>
    <t>Unearned revenue  …..…………………………….</t>
  </si>
  <si>
    <t>Due to Primary Government  …..…………………..</t>
  </si>
  <si>
    <t>Other  ……..…………..……..…………………….</t>
  </si>
  <si>
    <t>Noncurrent liabilities:</t>
  </si>
  <si>
    <t>Due within one year  ...…………………………….</t>
  </si>
  <si>
    <t>Due in more than one year:</t>
  </si>
  <si>
    <t xml:space="preserve">   Bonds &amp; notes payable  …..…………………….</t>
  </si>
  <si>
    <t xml:space="preserve">   Net pension liability  ……..………………………</t>
  </si>
  <si>
    <t xml:space="preserve">   Net OPEB liability  …….…………………………</t>
  </si>
  <si>
    <t xml:space="preserve">   Other  …..………………………………………….</t>
  </si>
  <si>
    <t xml:space="preserve">  Total liabilities  …..……………………………..</t>
  </si>
  <si>
    <r>
      <t>D</t>
    </r>
    <r>
      <rPr>
        <b/>
        <sz val="8"/>
        <rFont val="Times New Roman"/>
        <family val="1"/>
      </rPr>
      <t>EFERRED</t>
    </r>
    <r>
      <rPr>
        <b/>
        <sz val="10"/>
        <rFont val="Times New Roman"/>
        <family val="1"/>
      </rPr>
      <t xml:space="preserve"> I</t>
    </r>
    <r>
      <rPr>
        <b/>
        <sz val="8"/>
        <rFont val="Times New Roman"/>
        <family val="1"/>
      </rPr>
      <t>NFLOWS</t>
    </r>
    <r>
      <rPr>
        <b/>
        <sz val="10"/>
        <rFont val="Times New Roman"/>
        <family val="1"/>
      </rPr>
      <t xml:space="preserve"> </t>
    </r>
    <r>
      <rPr>
        <b/>
        <sz val="8"/>
        <rFont val="Times New Roman"/>
        <family val="1"/>
      </rPr>
      <t>OF</t>
    </r>
    <r>
      <rPr>
        <b/>
        <sz val="10"/>
        <rFont val="Times New Roman"/>
        <family val="1"/>
      </rPr>
      <t xml:space="preserve"> R</t>
    </r>
    <r>
      <rPr>
        <b/>
        <sz val="8"/>
        <rFont val="Times New Roman"/>
        <family val="1"/>
      </rPr>
      <t>ESOURCES:</t>
    </r>
  </si>
  <si>
    <t>Deferred inflows from pensions  …………………</t>
  </si>
  <si>
    <t>Deferred inflows from OPEB ………….……..</t>
  </si>
  <si>
    <t>Deferred inflows from leases……………………</t>
  </si>
  <si>
    <t>Other deferred inflows of resources  ………….</t>
  </si>
  <si>
    <t>Total deferred inflows of resources  …………….</t>
  </si>
  <si>
    <r>
      <t>N</t>
    </r>
    <r>
      <rPr>
        <b/>
        <sz val="8"/>
        <rFont val="Times New Roman"/>
        <family val="1"/>
      </rPr>
      <t>ET</t>
    </r>
    <r>
      <rPr>
        <b/>
        <sz val="10"/>
        <rFont val="Times New Roman"/>
        <family val="1"/>
      </rPr>
      <t xml:space="preserve"> P</t>
    </r>
    <r>
      <rPr>
        <b/>
        <sz val="8"/>
        <rFont val="Times New Roman"/>
        <family val="1"/>
      </rPr>
      <t>OSITION:</t>
    </r>
  </si>
  <si>
    <t>Net investment in capital assets  ………….………….</t>
  </si>
  <si>
    <t>Restricted for:</t>
  </si>
  <si>
    <t>Capital projects  …………..…………………….</t>
  </si>
  <si>
    <t>Debt service  …………...………………...………</t>
  </si>
  <si>
    <t>Loans/security deposits  …….………...………….</t>
  </si>
  <si>
    <t>Donor/statutory restrictions  ……………..……..</t>
  </si>
  <si>
    <t>Operations  ……………………………….…….</t>
  </si>
  <si>
    <t>See accompanying notes to financial statements.</t>
  </si>
  <si>
    <t>THE CITY OF NEW YORK</t>
  </si>
  <si>
    <t>STATEMENT OF ACTIVITIES</t>
  </si>
  <si>
    <r>
      <t>P</t>
    </r>
    <r>
      <rPr>
        <b/>
        <sz val="8"/>
        <rFont val="Times New Roman"/>
        <family val="1"/>
      </rPr>
      <t>ROGRAM</t>
    </r>
    <r>
      <rPr>
        <b/>
        <sz val="10"/>
        <rFont val="Times New Roman"/>
        <family val="1"/>
      </rPr>
      <t xml:space="preserve"> R</t>
    </r>
    <r>
      <rPr>
        <b/>
        <sz val="8"/>
        <rFont val="Times New Roman"/>
        <family val="1"/>
      </rPr>
      <t>EVENUES:</t>
    </r>
  </si>
  <si>
    <t>Charges for services  ………………………………….</t>
  </si>
  <si>
    <t>Operating grants and contributions  ……………….</t>
  </si>
  <si>
    <t>Capital grants, contributions and other  ……………….</t>
  </si>
  <si>
    <t>Total program revenues  ………………………….</t>
  </si>
  <si>
    <r>
      <t>G</t>
    </r>
    <r>
      <rPr>
        <b/>
        <sz val="8"/>
        <rFont val="Times New Roman"/>
        <family val="1"/>
      </rPr>
      <t>ENERAL</t>
    </r>
    <r>
      <rPr>
        <b/>
        <sz val="10"/>
        <rFont val="Times New Roman"/>
        <family val="1"/>
      </rPr>
      <t xml:space="preserve"> R</t>
    </r>
    <r>
      <rPr>
        <b/>
        <sz val="8"/>
        <rFont val="Times New Roman"/>
        <family val="1"/>
      </rPr>
      <t>EVENUES:</t>
    </r>
  </si>
  <si>
    <t>Unrestricted Federal and State aid  …………………….</t>
  </si>
  <si>
    <t>Other  …………………………………………………………..</t>
  </si>
  <si>
    <t>Total general revenue  …….……….…………….</t>
  </si>
  <si>
    <t>Change in net position  ………………………</t>
  </si>
  <si>
    <t>JUNE 30, 2024</t>
  </si>
  <si>
    <t>New York City Housing Authority December 31, 2023</t>
  </si>
  <si>
    <t>New York City Housing Development Corporation October 31, 2023</t>
  </si>
  <si>
    <t>Cash and cash equivalents  ……………………………</t>
  </si>
  <si>
    <t>Investments  ………………………………….….…</t>
  </si>
  <si>
    <t>Lease receivables  ……………………..……...…..</t>
  </si>
  <si>
    <t>Other receivables  …………………...…….………</t>
  </si>
  <si>
    <t>Mortgage loans and interest receivable, net  ……</t>
  </si>
  <si>
    <t>Inventories  …………….…………………...……..</t>
  </si>
  <si>
    <t xml:space="preserve">   investments  ……………………………...………</t>
  </si>
  <si>
    <t>Other  ……………………….…………………...…</t>
  </si>
  <si>
    <t>Land and construction work-in-progress  ……</t>
  </si>
  <si>
    <t xml:space="preserve">     Property, plant and equipment (including</t>
  </si>
  <si>
    <t xml:space="preserve">         software and subscription) …............................</t>
  </si>
  <si>
    <t>Other deferred outflows of resources  ….…….</t>
  </si>
  <si>
    <t>Total deferred outflows of resources  …….....</t>
  </si>
  <si>
    <t>Accounts payable and accrued liabilities  …….…</t>
  </si>
  <si>
    <t>Accrued interest payable  ………………….……</t>
  </si>
  <si>
    <t>Unearned revenue  ……………………….……….</t>
  </si>
  <si>
    <t>Due to Primary Government  …………….…..…..</t>
  </si>
  <si>
    <t>Other  …………..……..………………………...….</t>
  </si>
  <si>
    <t>Due within one year  ……………………..…..</t>
  </si>
  <si>
    <t xml:space="preserve">   Bonds &amp; notes payable  ……………………</t>
  </si>
  <si>
    <t xml:space="preserve">   Net pension liability  ……………..….…...…</t>
  </si>
  <si>
    <t xml:space="preserve">   Net OPEB liability  …………………………..</t>
  </si>
  <si>
    <t xml:space="preserve">   Other ……………………………………….....</t>
  </si>
  <si>
    <t xml:space="preserve">  Total liabilities  ………………………...……..</t>
  </si>
  <si>
    <t>Deferred inflows from pensions  ………………</t>
  </si>
  <si>
    <t>Deferred inflows from OPEB …………….……..</t>
  </si>
  <si>
    <t>Total deferred inflows of resources  ………..</t>
  </si>
  <si>
    <t>Net investment in capital assets  ……………….</t>
  </si>
  <si>
    <t>Capital projects  …………..………………….</t>
  </si>
  <si>
    <t>Debt service  …………...……………...……</t>
  </si>
  <si>
    <t>Loans/security deposits  …….…………...….</t>
  </si>
  <si>
    <t>Donor/statutory restrictions  ……………..…..</t>
  </si>
  <si>
    <t>Operations  …………………………….…….</t>
  </si>
  <si>
    <t>FOR THE YEAR ENDED JUNE 30, 2024</t>
  </si>
  <si>
    <t>Charges for services  ………………………..…….</t>
  </si>
  <si>
    <t>Operating grants and contributions  …………….</t>
  </si>
  <si>
    <t>Capital grants, contributions and other  …..…….</t>
  </si>
  <si>
    <t>Total program revenues  ……………………….</t>
  </si>
  <si>
    <t>Unrestricted Federal and State aid  ………….….</t>
  </si>
  <si>
    <t>Other  ………………………………………………..</t>
  </si>
  <si>
    <t>Total general revenue  ….……….…………..….</t>
  </si>
  <si>
    <t>Change in net position  ………………….…</t>
  </si>
  <si>
    <t>JUNE 30, 2025</t>
  </si>
  <si>
    <t>New York City Housing Authority December 31, 2024</t>
  </si>
  <si>
    <t>New York City Housing Development Corporation October 31, 2024</t>
  </si>
  <si>
    <t>Due from Primary Government, net …………...……..</t>
  </si>
  <si>
    <t xml:space="preserve">   Leases …...........…............................................</t>
  </si>
  <si>
    <t>Due from Primary Government, net  ….………………..</t>
  </si>
  <si>
    <t xml:space="preserve">   Leases …....…............................................</t>
  </si>
  <si>
    <t>FOR THE YEAR ENDED JUNE 30, 2025</t>
  </si>
  <si>
    <t>Net position (deficit), beginning of year - as restated</t>
  </si>
  <si>
    <t>Deferred outflows from pensions …………………..</t>
  </si>
  <si>
    <t>Net position - beginning of year - as previously reported…</t>
  </si>
  <si>
    <t>Unrestricted (deficit)  ……………………...……</t>
  </si>
  <si>
    <t>Total net position (deficit)  ……………………………………………………..</t>
  </si>
  <si>
    <r>
      <rPr>
        <sz val="10"/>
        <rFont val="Times New Roman"/>
        <family val="1"/>
      </rPr>
      <t>Unrestricted (deficit)  ……………………..…..……</t>
    </r>
  </si>
  <si>
    <r>
      <t xml:space="preserve">Total </t>
    </r>
    <r>
      <rPr>
        <sz val="10"/>
        <rFont val="Times New Roman"/>
        <family val="1"/>
      </rPr>
      <t>net position (deficit)  ……...………………..</t>
    </r>
  </si>
  <si>
    <r>
      <t>E</t>
    </r>
    <r>
      <rPr>
        <b/>
        <sz val="8"/>
        <rFont val="Times New Roman"/>
        <family val="1"/>
      </rPr>
      <t xml:space="preserve">XPENSES  </t>
    </r>
    <r>
      <rPr>
        <sz val="10"/>
        <rFont val="Times New Roman"/>
        <family val="1"/>
      </rPr>
      <t>…………………………………………….</t>
    </r>
  </si>
  <si>
    <r>
      <t xml:space="preserve">      Net </t>
    </r>
    <r>
      <rPr>
        <sz val="10"/>
        <rFont val="Times New Roman"/>
        <family val="1"/>
      </rPr>
      <t xml:space="preserve">(expenses) program revenues  …………..…. </t>
    </r>
  </si>
  <si>
    <r>
      <t xml:space="preserve">Investment </t>
    </r>
    <r>
      <rPr>
        <sz val="10"/>
        <rFont val="Times New Roman"/>
        <family val="1"/>
      </rPr>
      <t>income  ……………………..</t>
    </r>
  </si>
  <si>
    <r>
      <rPr>
        <sz val="10"/>
        <rFont val="Times New Roman"/>
        <family val="1"/>
      </rPr>
      <t>Gain on in-substance defeasance……….</t>
    </r>
  </si>
  <si>
    <r>
      <rPr>
        <sz val="10"/>
        <rFont val="Times New Roman"/>
        <family val="1"/>
      </rPr>
      <t>Net position (deficit)---beginning of year</t>
    </r>
  </si>
  <si>
    <r>
      <rPr>
        <sz val="10"/>
        <rFont val="Times New Roman"/>
        <family val="1"/>
      </rPr>
      <t>Net position --ending  …………….……</t>
    </r>
  </si>
  <si>
    <r>
      <t>E</t>
    </r>
    <r>
      <rPr>
        <b/>
        <sz val="8"/>
        <rFont val="Times New Roman"/>
        <family val="1"/>
      </rPr>
      <t xml:space="preserve">XPENSES  </t>
    </r>
    <r>
      <rPr>
        <sz val="10"/>
        <rFont val="Times New Roman"/>
        <family val="1"/>
      </rPr>
      <t>………………………………..…………….</t>
    </r>
  </si>
  <si>
    <r>
      <t xml:space="preserve">      Net </t>
    </r>
    <r>
      <rPr>
        <sz val="10"/>
        <rFont val="Times New Roman"/>
        <family val="1"/>
      </rPr>
      <t xml:space="preserve">(expenses) program revenues  ……………… </t>
    </r>
  </si>
  <si>
    <r>
      <t xml:space="preserve">Investment </t>
    </r>
    <r>
      <rPr>
        <sz val="10"/>
        <rFont val="Times New Roman"/>
        <family val="1"/>
      </rPr>
      <t>income  ……….………………..</t>
    </r>
  </si>
  <si>
    <r>
      <rPr>
        <sz val="10"/>
        <rFont val="Times New Roman"/>
        <family val="1"/>
      </rPr>
      <t>Net position (deficit)---beginning of year - as previously reported…</t>
    </r>
  </si>
  <si>
    <r>
      <rPr>
        <sz val="10"/>
        <rFont val="Times New Roman"/>
        <family val="1"/>
      </rPr>
      <t>Restatement of beginning net deficit…....................…</t>
    </r>
  </si>
  <si>
    <r>
      <rPr>
        <sz val="10"/>
        <rFont val="Times New Roman"/>
        <family val="1"/>
      </rPr>
      <t>Net position (deficit)---ending  ……………………………………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</si>
</sst>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mmmm\ d\,\ yyyy"/>
    <numFmt numFmtId="165" formatCode="_(* #,##0_);_(* \(#,##0\);_(* &quot;-&quot;??_);_(@_)"/>
  </numFmts>
  <fonts count="7" x14ac:knownFonts="1">
    <font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165" fontId="1" fillId="0" borderId="0" xfId="1" applyNumberFormat="1" applyFont="1" applyFill="1" applyAlignment="1" applyProtection="1">
      <alignment horizontal="center"/>
    </xf>
    <xf numFmtId="165" fontId="1" fillId="0" borderId="2" xfId="1" applyNumberFormat="1" applyFont="1" applyFill="1" applyBorder="1" applyAlignment="1" applyProtection="1">
      <alignment horizontal="right" wrapText="1"/>
    </xf>
    <xf numFmtId="165" fontId="1" fillId="0" borderId="0" xfId="1" applyNumberFormat="1" applyFont="1" applyFill="1" applyBorder="1" applyAlignment="1" applyProtection="1">
      <alignment horizontal="right"/>
    </xf>
    <xf numFmtId="41" fontId="1" fillId="0" borderId="0" xfId="1" applyNumberFormat="1" applyFont="1" applyFill="1" applyBorder="1" applyAlignment="1" applyProtection="1">
      <alignment horizontal="right" wrapText="1"/>
    </xf>
    <xf numFmtId="41" fontId="1" fillId="0" borderId="2" xfId="1" applyNumberFormat="1" applyFont="1" applyFill="1" applyBorder="1" applyAlignment="1" applyProtection="1">
      <alignment horizontal="right" wrapText="1"/>
    </xf>
    <xf numFmtId="165" fontId="1" fillId="0" borderId="0" xfId="1" applyNumberFormat="1" applyFont="1" applyFill="1" applyBorder="1" applyAlignment="1" applyProtection="1">
      <alignment horizontal="center"/>
    </xf>
    <xf numFmtId="0" fontId="2" fillId="0" borderId="0" xfId="2" applyFont="1" applyAlignment="1">
      <alignment horizontal="centerContinuous" wrapText="1"/>
    </xf>
    <xf numFmtId="0" fontId="3" fillId="0" borderId="0" xfId="2" applyFont="1" applyAlignment="1">
      <alignment horizontal="centerContinuous" wrapText="1"/>
    </xf>
    <xf numFmtId="0" fontId="4" fillId="0" borderId="0" xfId="2" applyFont="1" applyAlignment="1">
      <alignment horizontal="centerContinuous" wrapText="1"/>
    </xf>
    <xf numFmtId="0" fontId="3" fillId="0" borderId="0" xfId="2" applyFont="1" applyAlignment="1">
      <alignment wrapText="1"/>
    </xf>
    <xf numFmtId="3" fontId="4" fillId="0" borderId="0" xfId="2" applyNumberFormat="1" applyFont="1" applyAlignment="1">
      <alignment horizontal="center"/>
    </xf>
    <xf numFmtId="0" fontId="4" fillId="0" borderId="1" xfId="2" applyFont="1" applyBorder="1" applyAlignment="1">
      <alignment horizontal="center" wrapText="1"/>
    </xf>
    <xf numFmtId="0" fontId="4" fillId="0" borderId="0" xfId="2" applyFont="1" applyAlignment="1">
      <alignment wrapText="1"/>
    </xf>
    <xf numFmtId="41" fontId="3" fillId="0" borderId="0" xfId="2" applyNumberFormat="1" applyFont="1" applyAlignment="1">
      <alignment horizontal="right" wrapText="1"/>
    </xf>
    <xf numFmtId="0" fontId="3" fillId="0" borderId="0" xfId="2" applyFont="1" applyAlignment="1">
      <alignment horizontal="right" wrapText="1"/>
    </xf>
    <xf numFmtId="0" fontId="4" fillId="0" borderId="0" xfId="2" applyFont="1"/>
    <xf numFmtId="0" fontId="1" fillId="0" borderId="0" xfId="0" applyFont="1" applyAlignment="1">
      <alignment horizontal="left" indent="2"/>
    </xf>
    <xf numFmtId="41" fontId="1" fillId="0" borderId="0" xfId="0" applyNumberFormat="1" applyFont="1" applyAlignment="1">
      <alignment horizontal="right"/>
    </xf>
    <xf numFmtId="38" fontId="3" fillId="0" borderId="0" xfId="2" applyNumberFormat="1" applyFont="1" applyAlignment="1">
      <alignment horizontal="right" wrapText="1"/>
    </xf>
    <xf numFmtId="0" fontId="1" fillId="0" borderId="0" xfId="0" applyFont="1"/>
    <xf numFmtId="0" fontId="3" fillId="0" borderId="0" xfId="2" applyFont="1" applyAlignment="1" applyProtection="1">
      <alignment wrapText="1"/>
      <protection locked="0"/>
    </xf>
    <xf numFmtId="0" fontId="1" fillId="0" borderId="0" xfId="2" applyAlignment="1">
      <alignment horizontal="centerContinuous"/>
    </xf>
    <xf numFmtId="0" fontId="1" fillId="0" borderId="0" xfId="2" applyProtection="1">
      <protection locked="0"/>
    </xf>
    <xf numFmtId="164" fontId="1" fillId="0" borderId="0" xfId="2" quotePrefix="1" applyNumberFormat="1" applyAlignment="1">
      <alignment horizontal="centerContinuous" wrapText="1"/>
    </xf>
    <xf numFmtId="164" fontId="1" fillId="0" borderId="0" xfId="2" applyNumberFormat="1" applyAlignment="1">
      <alignment horizontal="centerContinuous" wrapText="1"/>
    </xf>
    <xf numFmtId="0" fontId="1" fillId="0" borderId="0" xfId="2" applyAlignment="1">
      <alignment horizontal="centerContinuous" wrapText="1"/>
    </xf>
    <xf numFmtId="0" fontId="1" fillId="0" borderId="0" xfId="2" applyAlignment="1">
      <alignment wrapText="1"/>
    </xf>
    <xf numFmtId="0" fontId="1" fillId="0" borderId="0" xfId="2"/>
    <xf numFmtId="41" fontId="1" fillId="0" borderId="0" xfId="2" applyNumberFormat="1"/>
    <xf numFmtId="0" fontId="1" fillId="0" borderId="0" xfId="2" applyAlignment="1">
      <alignment horizontal="left" indent="1"/>
    </xf>
    <xf numFmtId="41" fontId="1" fillId="0" borderId="0" xfId="2" applyNumberFormat="1" applyAlignment="1">
      <alignment horizontal="right"/>
    </xf>
    <xf numFmtId="38" fontId="1" fillId="0" borderId="0" xfId="2" applyNumberFormat="1" applyAlignment="1">
      <alignment horizontal="right"/>
    </xf>
    <xf numFmtId="0" fontId="1" fillId="0" borderId="0" xfId="2" applyAlignment="1">
      <alignment horizontal="left" indent="2"/>
    </xf>
    <xf numFmtId="0" fontId="1" fillId="0" borderId="0" xfId="2" applyAlignment="1">
      <alignment horizontal="left" indent="3"/>
    </xf>
    <xf numFmtId="41" fontId="1" fillId="0" borderId="2" xfId="2" applyNumberFormat="1" applyBorder="1" applyAlignment="1">
      <alignment horizontal="right"/>
    </xf>
    <xf numFmtId="41" fontId="1" fillId="0" borderId="3" xfId="2" applyNumberFormat="1" applyBorder="1" applyAlignment="1">
      <alignment horizontal="right"/>
    </xf>
    <xf numFmtId="0" fontId="1" fillId="0" borderId="0" xfId="2" applyAlignment="1">
      <alignment horizontal="left" wrapText="1" indent="3"/>
    </xf>
    <xf numFmtId="0" fontId="1" fillId="0" borderId="0" xfId="2" applyAlignment="1">
      <alignment horizontal="left"/>
    </xf>
    <xf numFmtId="0" fontId="1" fillId="0" borderId="0" xfId="2" applyAlignment="1" applyProtection="1">
      <alignment wrapText="1"/>
      <protection locked="0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/>
    </xf>
    <xf numFmtId="0" fontId="1" fillId="0" borderId="0" xfId="0" applyFont="1" applyProtection="1">
      <protection locked="0"/>
    </xf>
    <xf numFmtId="0" fontId="4" fillId="0" borderId="0" xfId="0" applyFont="1" applyAlignment="1">
      <alignment horizontal="centerContinuous" wrapText="1"/>
    </xf>
    <xf numFmtId="0" fontId="3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41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38" fontId="3" fillId="0" borderId="0" xfId="0" applyNumberFormat="1" applyFont="1" applyAlignment="1">
      <alignment horizontal="right" wrapText="1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Continuous"/>
    </xf>
    <xf numFmtId="0" fontId="0" fillId="0" borderId="0" xfId="0" applyProtection="1">
      <protection locked="0"/>
    </xf>
    <xf numFmtId="164" fontId="0" fillId="0" borderId="0" xfId="0" quotePrefix="1" applyNumberFormat="1" applyAlignment="1">
      <alignment horizontal="centerContinuous" wrapText="1"/>
    </xf>
    <xf numFmtId="164" fontId="0" fillId="0" borderId="0" xfId="0" applyNumberFormat="1" applyAlignment="1">
      <alignment horizontal="centerContinuous" wrapText="1"/>
    </xf>
    <xf numFmtId="0" fontId="0" fillId="0" borderId="0" xfId="0" applyAlignment="1">
      <alignment horizontal="centerContinuous" wrapText="1"/>
    </xf>
    <xf numFmtId="0" fontId="0" fillId="0" borderId="0" xfId="0" applyAlignment="1">
      <alignment wrapText="1"/>
    </xf>
    <xf numFmtId="41" fontId="0" fillId="0" borderId="0" xfId="0" applyNumberFormat="1"/>
    <xf numFmtId="0" fontId="0" fillId="0" borderId="0" xfId="0" applyAlignment="1">
      <alignment horizontal="left" indent="1"/>
    </xf>
    <xf numFmtId="38" fontId="0" fillId="0" borderId="0" xfId="0" applyNumberFormat="1" applyAlignment="1">
      <alignment horizontal="right"/>
    </xf>
    <xf numFmtId="41" fontId="0" fillId="0" borderId="0" xfId="0" applyNumberFormat="1" applyAlignment="1">
      <alignment horizontal="right"/>
    </xf>
    <xf numFmtId="0" fontId="0" fillId="0" borderId="0" xfId="0" applyAlignment="1">
      <alignment horizontal="left" indent="2"/>
    </xf>
    <xf numFmtId="0" fontId="0" fillId="0" borderId="0" xfId="2" applyFont="1" applyAlignment="1">
      <alignment horizontal="left" indent="2"/>
    </xf>
    <xf numFmtId="0" fontId="0" fillId="0" borderId="0" xfId="0" applyAlignment="1">
      <alignment horizontal="left" indent="3"/>
    </xf>
    <xf numFmtId="41" fontId="0" fillId="0" borderId="2" xfId="0" applyNumberFormat="1" applyBorder="1" applyAlignment="1">
      <alignment horizontal="right"/>
    </xf>
    <xf numFmtId="41" fontId="0" fillId="0" borderId="3" xfId="0" applyNumberFormat="1" applyBorder="1" applyAlignment="1">
      <alignment horizontal="right"/>
    </xf>
    <xf numFmtId="0" fontId="0" fillId="0" borderId="0" xfId="0" applyAlignment="1">
      <alignment horizontal="left" wrapText="1" indent="3"/>
    </xf>
    <xf numFmtId="0" fontId="0" fillId="0" borderId="0" xfId="0" applyAlignment="1" applyProtection="1">
      <alignment wrapText="1"/>
      <protection locked="0"/>
    </xf>
    <xf numFmtId="0" fontId="2" fillId="0" borderId="0" xfId="0" applyFont="1" applyAlignment="1">
      <alignment horizontal="centerContinuous"/>
    </xf>
    <xf numFmtId="38" fontId="1" fillId="0" borderId="0" xfId="0" applyNumberFormat="1" applyFont="1" applyAlignment="1">
      <alignment horizontal="centerContinuous"/>
    </xf>
    <xf numFmtId="41" fontId="1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38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41" fontId="4" fillId="0" borderId="0" xfId="0" applyNumberFormat="1" applyFont="1" applyAlignment="1">
      <alignment horizontal="center" wrapText="1"/>
    </xf>
    <xf numFmtId="4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2" xfId="0" applyNumberFormat="1" applyFont="1" applyBorder="1" applyAlignment="1">
      <alignment horizontal="right" wrapText="1"/>
    </xf>
    <xf numFmtId="165" fontId="1" fillId="0" borderId="0" xfId="0" applyNumberFormat="1" applyFont="1" applyAlignment="1">
      <alignment horizontal="right" wrapText="1"/>
    </xf>
    <xf numFmtId="41" fontId="1" fillId="0" borderId="0" xfId="0" applyNumberFormat="1" applyFont="1" applyAlignment="1">
      <alignment horizontal="right" wrapText="1"/>
    </xf>
    <xf numFmtId="41" fontId="1" fillId="0" borderId="2" xfId="0" applyNumberFormat="1" applyFont="1" applyBorder="1" applyAlignment="1">
      <alignment horizontal="right" wrapText="1"/>
    </xf>
    <xf numFmtId="41" fontId="1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left" indent="5"/>
    </xf>
    <xf numFmtId="41" fontId="1" fillId="0" borderId="3" xfId="0" applyNumberFormat="1" applyFont="1" applyBorder="1" applyAlignment="1">
      <alignment horizontal="right" wrapText="1"/>
    </xf>
    <xf numFmtId="38" fontId="1" fillId="0" borderId="0" xfId="0" applyNumberFormat="1" applyFont="1"/>
    <xf numFmtId="41" fontId="1" fillId="0" borderId="0" xfId="0" applyNumberFormat="1" applyFont="1" applyAlignment="1">
      <alignment horizontal="center" wrapText="1"/>
    </xf>
    <xf numFmtId="38" fontId="1" fillId="0" borderId="0" xfId="0" applyNumberFormat="1" applyFont="1" applyProtection="1">
      <protection locked="0"/>
    </xf>
    <xf numFmtId="41" fontId="1" fillId="0" borderId="0" xfId="0" applyNumberFormat="1" applyFont="1" applyProtection="1">
      <protection locked="0"/>
    </xf>
    <xf numFmtId="41" fontId="1" fillId="0" borderId="3" xfId="0" applyNumberFormat="1" applyFont="1" applyBorder="1" applyAlignment="1">
      <alignment horizontal="right"/>
    </xf>
    <xf numFmtId="0" fontId="0" fillId="0" borderId="0" xfId="0" applyAlignment="1">
      <alignment horizontal="left" indent="5"/>
    </xf>
    <xf numFmtId="0" fontId="0" fillId="0" borderId="0" xfId="0" applyAlignment="1">
      <alignment shrinkToFit="1"/>
    </xf>
  </cellXfs>
  <cellStyles count="3">
    <cellStyle name="Comma" xfId="1" builtinId="3"/>
    <cellStyle name="Normal" xfId="0" builtinId="0"/>
    <cellStyle name="Normal 2" xfId="2" xr:uid="{D6870303-6EA0-41E3-AC25-9A35B1FC1E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25F68-1915-4029-B63F-B8077D6ED86C}">
  <dimension ref="A1"/>
  <sheetViews>
    <sheetView workbookViewId="0"/>
  </sheetViews>
  <sheetFormatPr defaultColWidth="8.83203125" defaultRowHeight="12.75" x14ac:dyDescent="0.2"/>
  <cols>
    <col min="1" max="16384" width="8.83203125" style="93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401BF-6220-41AD-8D8A-08C50DE1FE66}">
  <sheetPr>
    <tabColor theme="0"/>
    <pageSetUpPr fitToPage="1"/>
  </sheetPr>
  <dimension ref="A1:O69"/>
  <sheetViews>
    <sheetView tabSelected="1" workbookViewId="0">
      <selection activeCell="A4" sqref="A4:XFD4"/>
    </sheetView>
  </sheetViews>
  <sheetFormatPr defaultColWidth="9.33203125" defaultRowHeight="12.75" x14ac:dyDescent="0.2"/>
  <cols>
    <col min="1" max="1" width="50.5" style="39" customWidth="1"/>
    <col min="2" max="2" width="3" style="21" customWidth="1"/>
    <col min="3" max="3" width="13.5" style="23" customWidth="1"/>
    <col min="4" max="4" width="3" style="21" customWidth="1"/>
    <col min="5" max="5" width="13.83203125" style="23" customWidth="1"/>
    <col min="6" max="6" width="3" style="21" customWidth="1"/>
    <col min="7" max="7" width="14.33203125" style="23" customWidth="1"/>
    <col min="8" max="8" width="3" style="21" customWidth="1"/>
    <col min="9" max="9" width="13.83203125" style="23" customWidth="1"/>
    <col min="10" max="10" width="3" style="21" customWidth="1"/>
    <col min="11" max="11" width="13.1640625" style="23" customWidth="1"/>
    <col min="12" max="12" width="3" style="23" customWidth="1"/>
    <col min="13" max="13" width="13.83203125" style="23" customWidth="1"/>
    <col min="14" max="14" width="3" style="21" customWidth="1"/>
    <col min="15" max="15" width="15.33203125" style="23" customWidth="1"/>
    <col min="16" max="16" width="12.1640625" style="23" bestFit="1" customWidth="1"/>
    <col min="17" max="16384" width="9.33203125" style="23"/>
  </cols>
  <sheetData>
    <row r="1" spans="1:15" ht="15.75" x14ac:dyDescent="0.25">
      <c r="A1" s="7" t="s">
        <v>62</v>
      </c>
      <c r="B1" s="8"/>
      <c r="C1" s="22"/>
      <c r="D1" s="8"/>
      <c r="E1" s="22"/>
      <c r="F1" s="8"/>
      <c r="G1" s="22"/>
      <c r="H1" s="8"/>
      <c r="I1" s="22"/>
      <c r="J1" s="8"/>
      <c r="K1" s="22"/>
      <c r="L1" s="22"/>
      <c r="M1" s="22"/>
      <c r="N1" s="8"/>
      <c r="O1" s="22"/>
    </row>
    <row r="2" spans="1:15" x14ac:dyDescent="0.2">
      <c r="A2" s="9" t="s">
        <v>0</v>
      </c>
      <c r="B2" s="8"/>
      <c r="C2" s="22"/>
      <c r="D2" s="8"/>
      <c r="E2" s="22"/>
      <c r="F2" s="8"/>
      <c r="G2" s="22"/>
      <c r="H2" s="8"/>
      <c r="I2" s="22"/>
      <c r="J2" s="8"/>
      <c r="K2" s="22"/>
      <c r="L2" s="22"/>
      <c r="M2" s="22"/>
      <c r="N2" s="8"/>
      <c r="O2" s="22"/>
    </row>
    <row r="3" spans="1:15" x14ac:dyDescent="0.2">
      <c r="A3" s="9" t="s">
        <v>1</v>
      </c>
      <c r="B3" s="8"/>
      <c r="C3" s="22"/>
      <c r="D3" s="8"/>
      <c r="E3" s="22"/>
      <c r="F3" s="8"/>
      <c r="G3" s="22"/>
      <c r="H3" s="8"/>
      <c r="I3" s="22"/>
      <c r="J3" s="8"/>
      <c r="K3" s="22"/>
      <c r="L3" s="22"/>
      <c r="M3" s="22"/>
      <c r="N3" s="8"/>
      <c r="O3" s="22"/>
    </row>
    <row r="4" spans="1:15" x14ac:dyDescent="0.2">
      <c r="A4" s="24" t="s">
        <v>119</v>
      </c>
      <c r="B4" s="25"/>
      <c r="C4" s="22"/>
      <c r="D4" s="25"/>
      <c r="E4" s="22"/>
      <c r="F4" s="25"/>
      <c r="G4" s="22"/>
      <c r="H4" s="25"/>
      <c r="I4" s="22"/>
      <c r="J4" s="25"/>
      <c r="K4" s="22"/>
      <c r="L4" s="22"/>
      <c r="M4" s="22"/>
      <c r="N4" s="25"/>
      <c r="O4" s="22"/>
    </row>
    <row r="5" spans="1:15" x14ac:dyDescent="0.2">
      <c r="A5" s="26" t="s">
        <v>2</v>
      </c>
      <c r="B5" s="26"/>
      <c r="C5" s="22"/>
      <c r="D5" s="26"/>
      <c r="E5" s="22"/>
      <c r="F5" s="26"/>
      <c r="G5" s="22"/>
      <c r="H5" s="26"/>
      <c r="I5" s="22"/>
      <c r="J5" s="26"/>
      <c r="K5" s="22"/>
      <c r="L5" s="22"/>
      <c r="M5" s="22"/>
      <c r="N5" s="26"/>
      <c r="O5" s="22"/>
    </row>
    <row r="6" spans="1:15" x14ac:dyDescent="0.2">
      <c r="A6" s="27"/>
      <c r="B6" s="10"/>
      <c r="C6" s="28"/>
      <c r="D6" s="10"/>
      <c r="E6" s="28"/>
      <c r="F6" s="10"/>
      <c r="G6" s="28"/>
      <c r="H6" s="10"/>
      <c r="I6" s="29"/>
      <c r="J6" s="10"/>
      <c r="K6" s="28"/>
      <c r="L6" s="10"/>
      <c r="M6" s="28"/>
      <c r="N6" s="10"/>
      <c r="O6" s="28"/>
    </row>
    <row r="7" spans="1:15" ht="77.25" customHeight="1" x14ac:dyDescent="0.2">
      <c r="A7" s="27"/>
      <c r="B7" s="11"/>
      <c r="C7" s="12" t="s">
        <v>3</v>
      </c>
      <c r="D7" s="11"/>
      <c r="E7" s="12" t="s">
        <v>4</v>
      </c>
      <c r="F7" s="11"/>
      <c r="G7" s="12" t="s">
        <v>120</v>
      </c>
      <c r="H7" s="11"/>
      <c r="I7" s="12" t="s">
        <v>121</v>
      </c>
      <c r="J7" s="11"/>
      <c r="K7" s="12" t="s">
        <v>5</v>
      </c>
      <c r="L7" s="11"/>
      <c r="M7" s="12" t="s">
        <v>6</v>
      </c>
      <c r="N7" s="11"/>
      <c r="O7" s="12" t="s">
        <v>7</v>
      </c>
    </row>
    <row r="8" spans="1:15" x14ac:dyDescent="0.2">
      <c r="A8" s="13" t="s">
        <v>8</v>
      </c>
      <c r="B8" s="10"/>
      <c r="C8" s="28"/>
      <c r="D8" s="10"/>
      <c r="E8" s="28"/>
      <c r="F8" s="10"/>
      <c r="G8" s="28"/>
      <c r="H8" s="10"/>
      <c r="I8" s="28"/>
      <c r="J8" s="10"/>
      <c r="K8" s="28"/>
      <c r="L8" s="10"/>
      <c r="M8" s="28"/>
      <c r="N8" s="10"/>
      <c r="O8" s="28"/>
    </row>
    <row r="9" spans="1:15" x14ac:dyDescent="0.2">
      <c r="A9" s="30" t="s">
        <v>77</v>
      </c>
      <c r="B9" s="31" t="s">
        <v>10</v>
      </c>
      <c r="C9" s="31">
        <v>68666</v>
      </c>
      <c r="D9" s="32" t="s">
        <v>10</v>
      </c>
      <c r="E9" s="31">
        <v>1105150</v>
      </c>
      <c r="F9" s="31" t="s">
        <v>10</v>
      </c>
      <c r="G9" s="31">
        <v>260959</v>
      </c>
      <c r="H9" s="31" t="s">
        <v>10</v>
      </c>
      <c r="I9" s="31">
        <v>688359</v>
      </c>
      <c r="J9" s="32" t="s">
        <v>10</v>
      </c>
      <c r="K9" s="31">
        <v>0</v>
      </c>
      <c r="L9" s="31" t="s">
        <v>10</v>
      </c>
      <c r="M9" s="31">
        <v>110529</v>
      </c>
      <c r="N9" s="31" t="s">
        <v>10</v>
      </c>
      <c r="O9" s="31">
        <f>SUM(C9:M9)</f>
        <v>2233663</v>
      </c>
    </row>
    <row r="10" spans="1:15" x14ac:dyDescent="0.2">
      <c r="A10" s="30" t="s">
        <v>78</v>
      </c>
      <c r="B10" s="14"/>
      <c r="C10" s="31">
        <v>172690</v>
      </c>
      <c r="D10" s="14"/>
      <c r="E10" s="31">
        <v>1599681</v>
      </c>
      <c r="F10" s="14"/>
      <c r="G10" s="31">
        <v>322889</v>
      </c>
      <c r="H10" s="14"/>
      <c r="I10" s="31">
        <v>46185</v>
      </c>
      <c r="J10" s="15"/>
      <c r="K10" s="31">
        <v>32567</v>
      </c>
      <c r="L10" s="14"/>
      <c r="M10" s="31">
        <v>150830</v>
      </c>
      <c r="N10" s="14"/>
      <c r="O10" s="31">
        <f t="shared" ref="O10:O23" si="0">SUM(C10:M10)</f>
        <v>2324842</v>
      </c>
    </row>
    <row r="11" spans="1:15" x14ac:dyDescent="0.2">
      <c r="A11" s="30" t="s">
        <v>79</v>
      </c>
      <c r="B11" s="14"/>
      <c r="C11" s="31">
        <v>2176409</v>
      </c>
      <c r="D11" s="14"/>
      <c r="E11" s="31">
        <v>113371</v>
      </c>
      <c r="F11" s="14"/>
      <c r="G11" s="31">
        <v>19229</v>
      </c>
      <c r="H11" s="14"/>
      <c r="I11" s="31">
        <v>0</v>
      </c>
      <c r="J11" s="15"/>
      <c r="K11" s="31">
        <v>0</v>
      </c>
      <c r="L11" s="14"/>
      <c r="M11" s="31">
        <v>421466</v>
      </c>
      <c r="N11" s="14"/>
      <c r="O11" s="31">
        <f t="shared" si="0"/>
        <v>2730475</v>
      </c>
    </row>
    <row r="12" spans="1:15" x14ac:dyDescent="0.2">
      <c r="A12" s="30" t="s">
        <v>80</v>
      </c>
      <c r="B12" s="14"/>
      <c r="C12" s="31">
        <v>275007</v>
      </c>
      <c r="D12" s="14"/>
      <c r="E12" s="31">
        <v>3327219</v>
      </c>
      <c r="F12" s="14"/>
      <c r="G12" s="31">
        <v>1533388</v>
      </c>
      <c r="H12" s="14"/>
      <c r="I12" s="31">
        <v>480361</v>
      </c>
      <c r="J12" s="15"/>
      <c r="K12" s="31">
        <v>1208876</v>
      </c>
      <c r="L12" s="14"/>
      <c r="M12" s="31">
        <v>35437</v>
      </c>
      <c r="N12" s="14"/>
      <c r="O12" s="31">
        <f t="shared" si="0"/>
        <v>6860288</v>
      </c>
    </row>
    <row r="13" spans="1:15" x14ac:dyDescent="0.2">
      <c r="A13" s="30" t="s">
        <v>81</v>
      </c>
      <c r="B13" s="14"/>
      <c r="C13" s="31">
        <v>10179</v>
      </c>
      <c r="D13" s="14"/>
      <c r="E13" s="31">
        <v>0</v>
      </c>
      <c r="F13" s="14"/>
      <c r="G13" s="31">
        <v>129977</v>
      </c>
      <c r="H13" s="14"/>
      <c r="I13" s="31">
        <v>22049536</v>
      </c>
      <c r="J13" s="15"/>
      <c r="K13" s="31">
        <v>0</v>
      </c>
      <c r="L13" s="14"/>
      <c r="M13" s="31">
        <v>0</v>
      </c>
      <c r="N13" s="14"/>
      <c r="O13" s="31">
        <f t="shared" si="0"/>
        <v>22189692</v>
      </c>
    </row>
    <row r="14" spans="1:15" x14ac:dyDescent="0.2">
      <c r="A14" s="30" t="s">
        <v>82</v>
      </c>
      <c r="B14" s="14"/>
      <c r="C14" s="31">
        <v>0</v>
      </c>
      <c r="D14" s="14"/>
      <c r="E14" s="31">
        <v>0</v>
      </c>
      <c r="F14" s="14" t="s">
        <v>17</v>
      </c>
      <c r="G14" s="31">
        <v>7741</v>
      </c>
      <c r="H14" s="14"/>
      <c r="I14" s="31">
        <v>0</v>
      </c>
      <c r="J14" s="15"/>
      <c r="K14" s="31">
        <v>0</v>
      </c>
      <c r="L14" s="14"/>
      <c r="M14" s="31">
        <v>0</v>
      </c>
      <c r="N14" s="14"/>
      <c r="O14" s="31">
        <f t="shared" si="0"/>
        <v>7741</v>
      </c>
    </row>
    <row r="15" spans="1:15" x14ac:dyDescent="0.2">
      <c r="A15" s="30" t="s">
        <v>122</v>
      </c>
      <c r="B15" s="14"/>
      <c r="C15" s="31">
        <v>0</v>
      </c>
      <c r="D15" s="14"/>
      <c r="E15" s="31">
        <v>0</v>
      </c>
      <c r="F15" s="14"/>
      <c r="G15" s="31">
        <v>0</v>
      </c>
      <c r="H15" s="14"/>
      <c r="I15" s="31">
        <v>0</v>
      </c>
      <c r="J15" s="15"/>
      <c r="K15" s="31">
        <v>72145</v>
      </c>
      <c r="L15" s="14"/>
      <c r="M15" s="31">
        <v>9451</v>
      </c>
      <c r="N15" s="14"/>
      <c r="O15" s="31">
        <f t="shared" si="0"/>
        <v>81596</v>
      </c>
    </row>
    <row r="16" spans="1:15" x14ac:dyDescent="0.2">
      <c r="A16" s="30" t="s">
        <v>18</v>
      </c>
      <c r="B16" s="14"/>
      <c r="C16" s="31"/>
      <c r="D16" s="14"/>
      <c r="E16" s="31"/>
      <c r="F16" s="14"/>
      <c r="G16" s="31"/>
      <c r="H16" s="14"/>
      <c r="I16" s="31"/>
      <c r="J16" s="15"/>
      <c r="K16" s="31"/>
      <c r="L16" s="14"/>
      <c r="M16" s="31"/>
      <c r="N16" s="14"/>
      <c r="O16" s="31"/>
    </row>
    <row r="17" spans="1:15" x14ac:dyDescent="0.2">
      <c r="A17" s="30" t="s">
        <v>83</v>
      </c>
      <c r="B17" s="14"/>
      <c r="C17" s="31">
        <v>373427</v>
      </c>
      <c r="D17" s="14"/>
      <c r="E17" s="31">
        <v>362308</v>
      </c>
      <c r="F17" s="14"/>
      <c r="G17" s="31">
        <v>423241</v>
      </c>
      <c r="H17" s="14"/>
      <c r="I17" s="31">
        <v>5234130</v>
      </c>
      <c r="J17" s="15"/>
      <c r="K17" s="31">
        <v>3628453</v>
      </c>
      <c r="L17" s="14"/>
      <c r="M17" s="31">
        <v>156093</v>
      </c>
      <c r="N17" s="14"/>
      <c r="O17" s="31">
        <f t="shared" si="0"/>
        <v>10177652</v>
      </c>
    </row>
    <row r="18" spans="1:15" x14ac:dyDescent="0.2">
      <c r="A18" s="30" t="s">
        <v>84</v>
      </c>
      <c r="B18" s="14"/>
      <c r="C18" s="31">
        <v>84872</v>
      </c>
      <c r="D18" s="14"/>
      <c r="E18" s="31">
        <v>446958</v>
      </c>
      <c r="F18" s="14"/>
      <c r="G18" s="31">
        <v>121837</v>
      </c>
      <c r="H18" s="14"/>
      <c r="I18" s="31">
        <v>231485</v>
      </c>
      <c r="J18" s="15"/>
      <c r="K18" s="31">
        <v>99940</v>
      </c>
      <c r="L18" s="14"/>
      <c r="M18" s="31">
        <v>7463</v>
      </c>
      <c r="N18" s="14"/>
      <c r="O18" s="31">
        <f t="shared" si="0"/>
        <v>992555</v>
      </c>
    </row>
    <row r="19" spans="1:15" x14ac:dyDescent="0.2">
      <c r="A19" s="30" t="s">
        <v>21</v>
      </c>
      <c r="B19" s="31"/>
      <c r="C19" s="31"/>
      <c r="D19" s="31"/>
      <c r="E19" s="31"/>
      <c r="F19" s="31"/>
      <c r="G19" s="31"/>
      <c r="H19" s="31"/>
      <c r="I19" s="31"/>
      <c r="J19" s="15"/>
      <c r="K19" s="31"/>
      <c r="L19" s="31"/>
      <c r="M19" s="31"/>
      <c r="N19" s="31"/>
      <c r="O19" s="31"/>
    </row>
    <row r="20" spans="1:15" x14ac:dyDescent="0.2">
      <c r="A20" s="33" t="s">
        <v>85</v>
      </c>
      <c r="B20" s="31"/>
      <c r="C20" s="31">
        <v>132387</v>
      </c>
      <c r="D20" s="31"/>
      <c r="E20" s="31">
        <v>808406</v>
      </c>
      <c r="F20" s="31"/>
      <c r="G20" s="31">
        <v>3985425</v>
      </c>
      <c r="H20" s="31"/>
      <c r="I20" s="31">
        <v>0</v>
      </c>
      <c r="J20" s="15"/>
      <c r="K20" s="31">
        <v>7744421</v>
      </c>
      <c r="L20" s="31"/>
      <c r="M20" s="31">
        <v>184270</v>
      </c>
      <c r="N20" s="31"/>
      <c r="O20" s="31">
        <f t="shared" si="0"/>
        <v>12854909</v>
      </c>
    </row>
    <row r="21" spans="1:15" x14ac:dyDescent="0.2">
      <c r="A21" s="33" t="s">
        <v>23</v>
      </c>
      <c r="B21" s="31"/>
      <c r="C21" s="31"/>
      <c r="D21" s="31"/>
      <c r="E21" s="31"/>
      <c r="F21" s="31"/>
      <c r="G21" s="31"/>
      <c r="H21" s="31"/>
      <c r="I21" s="31"/>
      <c r="J21" s="15"/>
      <c r="K21" s="31"/>
      <c r="L21" s="31"/>
      <c r="M21" s="31"/>
      <c r="N21" s="31"/>
      <c r="O21" s="31"/>
    </row>
    <row r="22" spans="1:15" x14ac:dyDescent="0.2">
      <c r="A22" s="33" t="s">
        <v>86</v>
      </c>
      <c r="B22" s="31"/>
      <c r="C22" s="31"/>
      <c r="D22" s="31"/>
      <c r="E22" s="31"/>
      <c r="F22" s="31"/>
      <c r="G22" s="31"/>
      <c r="H22" s="31"/>
      <c r="I22" s="31"/>
      <c r="J22" s="15"/>
      <c r="K22" s="31"/>
      <c r="L22" s="31"/>
      <c r="M22" s="31"/>
      <c r="N22" s="31"/>
      <c r="O22" s="31"/>
    </row>
    <row r="23" spans="1:15" x14ac:dyDescent="0.2">
      <c r="A23" s="33" t="s">
        <v>87</v>
      </c>
      <c r="B23" s="31"/>
      <c r="C23" s="31">
        <v>242757</v>
      </c>
      <c r="D23" s="31"/>
      <c r="E23" s="31">
        <v>3905755</v>
      </c>
      <c r="F23" s="31"/>
      <c r="G23" s="31">
        <v>6537289</v>
      </c>
      <c r="H23" s="31"/>
      <c r="I23" s="31">
        <v>4351</v>
      </c>
      <c r="J23" s="15"/>
      <c r="K23" s="31">
        <v>27214845</v>
      </c>
      <c r="L23" s="31"/>
      <c r="M23" s="31">
        <v>598820</v>
      </c>
      <c r="N23" s="31"/>
      <c r="O23" s="31">
        <f t="shared" si="0"/>
        <v>38503817</v>
      </c>
    </row>
    <row r="24" spans="1:15" x14ac:dyDescent="0.2">
      <c r="A24" s="33" t="s">
        <v>26</v>
      </c>
      <c r="B24" s="31"/>
      <c r="C24" s="31">
        <v>141882</v>
      </c>
      <c r="D24" s="31"/>
      <c r="E24" s="31">
        <v>490665</v>
      </c>
      <c r="F24" s="31"/>
      <c r="G24" s="31">
        <v>705242</v>
      </c>
      <c r="H24" s="31"/>
      <c r="I24" s="31">
        <v>51120</v>
      </c>
      <c r="J24" s="15"/>
      <c r="K24" s="31">
        <v>0</v>
      </c>
      <c r="L24" s="31"/>
      <c r="M24" s="31">
        <v>182319</v>
      </c>
      <c r="N24" s="31"/>
      <c r="O24" s="31">
        <f>SUM(C24:M24)</f>
        <v>1571228</v>
      </c>
    </row>
    <row r="25" spans="1:15" x14ac:dyDescent="0.2">
      <c r="A25" s="34" t="s">
        <v>129</v>
      </c>
      <c r="B25" s="31"/>
      <c r="C25" s="35">
        <f>SUM(C9:C24)</f>
        <v>3678276</v>
      </c>
      <c r="D25" s="31"/>
      <c r="E25" s="35">
        <f>SUM(E9:E24)</f>
        <v>12159513</v>
      </c>
      <c r="F25" s="31"/>
      <c r="G25" s="35">
        <f>SUM(G9:G24)</f>
        <v>14047217</v>
      </c>
      <c r="H25" s="31"/>
      <c r="I25" s="35">
        <f>SUM(I9:I24)</f>
        <v>28785527</v>
      </c>
      <c r="J25" s="15"/>
      <c r="K25" s="35">
        <f>SUM(K9:K24)</f>
        <v>40001247</v>
      </c>
      <c r="L25" s="31"/>
      <c r="M25" s="35">
        <f>SUM(M9:M24)</f>
        <v>1856678</v>
      </c>
      <c r="N25" s="31"/>
      <c r="O25" s="35">
        <f>SUM(O9:O24)</f>
        <v>100528458</v>
      </c>
    </row>
    <row r="26" spans="1:15" x14ac:dyDescent="0.2">
      <c r="A26" s="34"/>
      <c r="B26" s="31"/>
      <c r="C26" s="31"/>
      <c r="D26" s="31"/>
      <c r="E26" s="31"/>
      <c r="F26" s="31"/>
      <c r="G26" s="31"/>
      <c r="H26" s="31"/>
      <c r="I26" s="31"/>
      <c r="J26" s="15"/>
      <c r="K26" s="31"/>
      <c r="L26" s="31"/>
      <c r="M26" s="31"/>
      <c r="N26" s="31"/>
      <c r="O26" s="31"/>
    </row>
    <row r="27" spans="1:15" ht="15.75" customHeight="1" x14ac:dyDescent="0.2">
      <c r="A27" s="16" t="s">
        <v>28</v>
      </c>
      <c r="B27" s="31"/>
      <c r="C27" s="31"/>
      <c r="D27" s="31"/>
      <c r="E27" s="31"/>
      <c r="F27" s="31"/>
      <c r="G27" s="31"/>
      <c r="H27" s="31"/>
      <c r="I27" s="31"/>
      <c r="J27" s="15"/>
      <c r="K27" s="31"/>
      <c r="L27" s="31"/>
      <c r="M27" s="31"/>
      <c r="N27" s="31"/>
      <c r="O27" s="31"/>
    </row>
    <row r="28" spans="1:15" ht="15.75" customHeight="1" x14ac:dyDescent="0.2">
      <c r="A28" s="17" t="s">
        <v>128</v>
      </c>
      <c r="B28" s="31"/>
      <c r="C28" s="31">
        <v>0</v>
      </c>
      <c r="D28" s="31"/>
      <c r="E28" s="31">
        <v>325129</v>
      </c>
      <c r="F28" s="31"/>
      <c r="G28" s="31">
        <v>230301</v>
      </c>
      <c r="H28" s="31"/>
      <c r="I28" s="31">
        <v>5239</v>
      </c>
      <c r="J28" s="15"/>
      <c r="K28" s="31">
        <v>75</v>
      </c>
      <c r="L28" s="31"/>
      <c r="M28" s="31">
        <v>0</v>
      </c>
      <c r="N28" s="31"/>
      <c r="O28" s="31">
        <f>SUM(C28:M28)</f>
        <v>560744</v>
      </c>
    </row>
    <row r="29" spans="1:15" ht="15.75" customHeight="1" x14ac:dyDescent="0.2">
      <c r="A29" s="17" t="s">
        <v>30</v>
      </c>
      <c r="B29" s="31"/>
      <c r="C29" s="31">
        <v>3764</v>
      </c>
      <c r="D29" s="31"/>
      <c r="E29" s="18">
        <v>49463</v>
      </c>
      <c r="F29" s="31"/>
      <c r="G29" s="31">
        <v>146551</v>
      </c>
      <c r="H29" s="31"/>
      <c r="I29" s="18">
        <v>1606</v>
      </c>
      <c r="J29" s="15"/>
      <c r="K29" s="18">
        <v>1133</v>
      </c>
      <c r="L29" s="31"/>
      <c r="M29" s="31">
        <v>0</v>
      </c>
      <c r="N29" s="31"/>
      <c r="O29" s="31">
        <f t="shared" ref="O29:O30" si="1">SUM(C29:M29)</f>
        <v>202517</v>
      </c>
    </row>
    <row r="30" spans="1:15" ht="15.75" customHeight="1" x14ac:dyDescent="0.2">
      <c r="A30" s="33" t="s">
        <v>88</v>
      </c>
      <c r="B30" s="31"/>
      <c r="C30" s="31">
        <v>219</v>
      </c>
      <c r="D30" s="31"/>
      <c r="E30" s="31">
        <v>5000</v>
      </c>
      <c r="F30" s="31"/>
      <c r="G30" s="31">
        <v>8087</v>
      </c>
      <c r="H30" s="31"/>
      <c r="I30" s="31">
        <v>8148</v>
      </c>
      <c r="J30" s="15"/>
      <c r="K30" s="31">
        <v>8777</v>
      </c>
      <c r="L30" s="31"/>
      <c r="M30" s="31">
        <v>0</v>
      </c>
      <c r="N30" s="31"/>
      <c r="O30" s="31">
        <f t="shared" si="1"/>
        <v>30231</v>
      </c>
    </row>
    <row r="31" spans="1:15" ht="15.75" customHeight="1" x14ac:dyDescent="0.2">
      <c r="A31" s="34" t="s">
        <v>89</v>
      </c>
      <c r="B31" s="31"/>
      <c r="C31" s="35">
        <f>SUM(C28:C30)</f>
        <v>3983</v>
      </c>
      <c r="D31" s="31"/>
      <c r="E31" s="35">
        <f>SUM(E28:E30)</f>
        <v>379592</v>
      </c>
      <c r="F31" s="31"/>
      <c r="G31" s="35">
        <f>SUM(G28:G30)</f>
        <v>384939</v>
      </c>
      <c r="H31" s="31"/>
      <c r="I31" s="35">
        <f>SUM(I28:I30)</f>
        <v>14993</v>
      </c>
      <c r="J31" s="15"/>
      <c r="K31" s="35">
        <f>SUM(K28:K30)</f>
        <v>9985</v>
      </c>
      <c r="L31" s="31"/>
      <c r="M31" s="35">
        <f>SUM(M28:M30)</f>
        <v>0</v>
      </c>
      <c r="N31" s="31"/>
      <c r="O31" s="35">
        <f>SUM(O28:O30)</f>
        <v>793492</v>
      </c>
    </row>
    <row r="32" spans="1:15" ht="15.75" customHeight="1" x14ac:dyDescent="0.2">
      <c r="A32" s="34"/>
      <c r="B32" s="31"/>
      <c r="C32" s="31"/>
      <c r="D32" s="31"/>
      <c r="E32" s="31"/>
      <c r="F32" s="31"/>
      <c r="G32" s="31"/>
      <c r="H32" s="31"/>
      <c r="I32" s="31"/>
      <c r="J32" s="15"/>
      <c r="K32" s="31"/>
      <c r="L32" s="31"/>
      <c r="M32" s="31"/>
      <c r="N32" s="31"/>
      <c r="O32" s="31"/>
    </row>
    <row r="33" spans="1:15" ht="16.5" customHeight="1" x14ac:dyDescent="0.2">
      <c r="A33" s="13" t="s">
        <v>33</v>
      </c>
      <c r="B33" s="14"/>
      <c r="C33" s="31"/>
      <c r="D33" s="14"/>
      <c r="E33" s="31"/>
      <c r="F33" s="14"/>
      <c r="G33" s="31"/>
      <c r="H33" s="14"/>
      <c r="I33" s="31"/>
      <c r="J33" s="19"/>
      <c r="K33" s="31"/>
      <c r="L33" s="14"/>
      <c r="M33" s="31"/>
      <c r="N33" s="14"/>
      <c r="O33" s="31"/>
    </row>
    <row r="34" spans="1:15" x14ac:dyDescent="0.2">
      <c r="A34" s="30" t="s">
        <v>90</v>
      </c>
      <c r="B34" s="31"/>
      <c r="C34" s="31">
        <v>243282</v>
      </c>
      <c r="D34" s="31"/>
      <c r="E34" s="31">
        <v>2931808</v>
      </c>
      <c r="F34" s="31"/>
      <c r="G34" s="31">
        <v>833171.73300000001</v>
      </c>
      <c r="H34" s="31"/>
      <c r="I34" s="31">
        <v>1401595</v>
      </c>
      <c r="J34" s="15"/>
      <c r="K34" s="31">
        <v>16874</v>
      </c>
      <c r="L34" s="31"/>
      <c r="M34" s="31">
        <v>41450</v>
      </c>
      <c r="N34" s="31"/>
      <c r="O34" s="31">
        <f>SUM(C34:M34)</f>
        <v>5468180.733</v>
      </c>
    </row>
    <row r="35" spans="1:15" x14ac:dyDescent="0.2">
      <c r="A35" s="30" t="s">
        <v>91</v>
      </c>
      <c r="B35" s="14"/>
      <c r="C35" s="31">
        <v>0</v>
      </c>
      <c r="D35" s="14"/>
      <c r="E35" s="31">
        <v>17865</v>
      </c>
      <c r="F35" s="14"/>
      <c r="G35" s="31">
        <v>5637.2669999999998</v>
      </c>
      <c r="H35" s="14"/>
      <c r="I35" s="31">
        <v>199015</v>
      </c>
      <c r="J35" s="15"/>
      <c r="K35" s="31">
        <v>62147</v>
      </c>
      <c r="L35" s="14"/>
      <c r="M35" s="31">
        <v>0</v>
      </c>
      <c r="N35" s="14"/>
      <c r="O35" s="31">
        <f t="shared" ref="O35:O46" si="2">SUM(C35:M35)</f>
        <v>284664.26699999999</v>
      </c>
    </row>
    <row r="36" spans="1:15" x14ac:dyDescent="0.2">
      <c r="A36" s="30" t="s">
        <v>92</v>
      </c>
      <c r="B36" s="14"/>
      <c r="C36" s="31">
        <v>37134</v>
      </c>
      <c r="D36" s="14"/>
      <c r="E36" s="31">
        <v>0</v>
      </c>
      <c r="F36" s="14"/>
      <c r="G36" s="31">
        <v>172151</v>
      </c>
      <c r="H36" s="14"/>
      <c r="I36" s="31">
        <v>536746</v>
      </c>
      <c r="J36" s="15"/>
      <c r="K36" s="31">
        <v>128546</v>
      </c>
      <c r="L36" s="14"/>
      <c r="M36" s="31">
        <v>41497</v>
      </c>
      <c r="N36" s="14"/>
      <c r="O36" s="31">
        <f t="shared" si="2"/>
        <v>916074</v>
      </c>
    </row>
    <row r="37" spans="1:15" x14ac:dyDescent="0.2">
      <c r="A37" s="30" t="s">
        <v>93</v>
      </c>
      <c r="B37" s="14"/>
      <c r="C37" s="31">
        <v>142101</v>
      </c>
      <c r="D37" s="14"/>
      <c r="E37" s="31">
        <v>405087</v>
      </c>
      <c r="F37" s="14"/>
      <c r="G37" s="31">
        <v>0</v>
      </c>
      <c r="H37" s="14"/>
      <c r="I37" s="31">
        <v>6911302</v>
      </c>
      <c r="J37" s="14"/>
      <c r="K37" s="31">
        <v>656981</v>
      </c>
      <c r="L37" s="14"/>
      <c r="M37" s="31">
        <v>0</v>
      </c>
      <c r="N37" s="14"/>
      <c r="O37" s="31">
        <f t="shared" si="2"/>
        <v>8115471</v>
      </c>
    </row>
    <row r="38" spans="1:15" x14ac:dyDescent="0.2">
      <c r="A38" s="30" t="s">
        <v>94</v>
      </c>
      <c r="B38" s="14"/>
      <c r="C38" s="31">
        <v>7432</v>
      </c>
      <c r="D38" s="14"/>
      <c r="E38" s="31">
        <v>0</v>
      </c>
      <c r="F38" s="14"/>
      <c r="G38" s="31">
        <v>69428</v>
      </c>
      <c r="H38" s="14"/>
      <c r="I38" s="31">
        <v>0</v>
      </c>
      <c r="J38" s="15"/>
      <c r="K38" s="31">
        <v>0</v>
      </c>
      <c r="L38" s="14"/>
      <c r="M38" s="31">
        <v>11580</v>
      </c>
      <c r="N38" s="14"/>
      <c r="O38" s="31">
        <f t="shared" si="2"/>
        <v>88440</v>
      </c>
    </row>
    <row r="39" spans="1:15" x14ac:dyDescent="0.2">
      <c r="A39" s="30" t="s">
        <v>39</v>
      </c>
      <c r="B39" s="14"/>
      <c r="C39" s="31"/>
      <c r="D39" s="14"/>
      <c r="E39" s="31"/>
      <c r="F39" s="14"/>
      <c r="G39" s="31"/>
      <c r="H39" s="14"/>
      <c r="I39" s="31"/>
      <c r="J39" s="15"/>
      <c r="K39" s="31"/>
      <c r="L39" s="14"/>
      <c r="M39" s="31"/>
      <c r="N39" s="14"/>
      <c r="O39" s="31"/>
    </row>
    <row r="40" spans="1:15" x14ac:dyDescent="0.2">
      <c r="A40" s="33" t="s">
        <v>95</v>
      </c>
      <c r="B40" s="14"/>
      <c r="C40" s="31">
        <v>13286</v>
      </c>
      <c r="D40" s="14"/>
      <c r="E40" s="31">
        <v>957891</v>
      </c>
      <c r="F40" s="14"/>
      <c r="G40" s="31">
        <v>659327</v>
      </c>
      <c r="H40" s="14"/>
      <c r="I40" s="31">
        <v>235138</v>
      </c>
      <c r="J40" s="15"/>
      <c r="K40" s="31">
        <v>621294</v>
      </c>
      <c r="L40" s="14"/>
      <c r="M40" s="31">
        <v>57762</v>
      </c>
      <c r="N40" s="14"/>
      <c r="O40" s="31">
        <f t="shared" si="2"/>
        <v>2544698</v>
      </c>
    </row>
    <row r="41" spans="1:15" x14ac:dyDescent="0.2">
      <c r="A41" s="33" t="s">
        <v>41</v>
      </c>
      <c r="B41" s="14"/>
      <c r="C41" s="31"/>
      <c r="D41" s="14"/>
      <c r="E41" s="31"/>
      <c r="F41" s="14"/>
      <c r="G41" s="31"/>
      <c r="H41" s="14"/>
      <c r="I41" s="31"/>
      <c r="J41" s="15"/>
      <c r="K41" s="31"/>
      <c r="L41" s="14"/>
      <c r="M41" s="31"/>
      <c r="N41" s="14"/>
      <c r="O41" s="31"/>
    </row>
    <row r="42" spans="1:15" x14ac:dyDescent="0.2">
      <c r="A42" s="33" t="s">
        <v>96</v>
      </c>
      <c r="B42" s="14"/>
      <c r="C42" s="31">
        <v>0</v>
      </c>
      <c r="D42" s="14"/>
      <c r="E42" s="31">
        <v>398947</v>
      </c>
      <c r="F42" s="14"/>
      <c r="G42" s="31">
        <v>522182</v>
      </c>
      <c r="H42" s="14"/>
      <c r="I42" s="31">
        <v>13798130</v>
      </c>
      <c r="J42" s="15"/>
      <c r="K42" s="31">
        <v>35537408</v>
      </c>
      <c r="L42" s="14"/>
      <c r="M42" s="31">
        <v>0</v>
      </c>
      <c r="N42" s="14"/>
      <c r="O42" s="31">
        <f t="shared" si="2"/>
        <v>50256667</v>
      </c>
    </row>
    <row r="43" spans="1:15" x14ac:dyDescent="0.2">
      <c r="A43" s="33" t="s">
        <v>97</v>
      </c>
      <c r="B43" s="14"/>
      <c r="C43" s="31">
        <v>0</v>
      </c>
      <c r="D43" s="14"/>
      <c r="E43" s="31">
        <v>1210902</v>
      </c>
      <c r="F43" s="14"/>
      <c r="G43" s="31">
        <v>750853</v>
      </c>
      <c r="H43" s="14"/>
      <c r="I43" s="31">
        <v>10729</v>
      </c>
      <c r="J43" s="15"/>
      <c r="K43" s="31">
        <v>529</v>
      </c>
      <c r="L43" s="14"/>
      <c r="M43" s="31">
        <v>0</v>
      </c>
      <c r="N43" s="14"/>
      <c r="O43" s="31">
        <f t="shared" si="2"/>
        <v>1973013</v>
      </c>
    </row>
    <row r="44" spans="1:15" x14ac:dyDescent="0.2">
      <c r="A44" s="33" t="s">
        <v>98</v>
      </c>
      <c r="B44" s="14"/>
      <c r="C44" s="31">
        <v>0</v>
      </c>
      <c r="D44" s="14"/>
      <c r="E44" s="31">
        <v>4193152</v>
      </c>
      <c r="F44" s="14"/>
      <c r="G44" s="31">
        <v>2690503</v>
      </c>
      <c r="H44" s="14"/>
      <c r="I44" s="31">
        <v>2442</v>
      </c>
      <c r="J44" s="15"/>
      <c r="K44" s="31">
        <v>2373</v>
      </c>
      <c r="L44" s="14"/>
      <c r="M44" s="31">
        <v>0</v>
      </c>
      <c r="N44" s="14"/>
      <c r="O44" s="31">
        <f t="shared" si="2"/>
        <v>6888470</v>
      </c>
    </row>
    <row r="45" spans="1:15" x14ac:dyDescent="0.2">
      <c r="A45" s="33" t="s">
        <v>123</v>
      </c>
      <c r="B45" s="14"/>
      <c r="C45" s="31">
        <v>167409</v>
      </c>
      <c r="D45" s="14"/>
      <c r="E45" s="31">
        <v>546157</v>
      </c>
      <c r="F45" s="14"/>
      <c r="G45" s="31">
        <v>765042</v>
      </c>
      <c r="H45" s="14"/>
      <c r="I45" s="31">
        <v>58602</v>
      </c>
      <c r="J45" s="15"/>
      <c r="K45" s="31">
        <v>0</v>
      </c>
      <c r="L45" s="14"/>
      <c r="M45" s="31">
        <v>213920</v>
      </c>
      <c r="N45" s="14"/>
      <c r="O45" s="31">
        <f>SUM(C45:M45)</f>
        <v>1751130</v>
      </c>
    </row>
    <row r="46" spans="1:15" x14ac:dyDescent="0.2">
      <c r="A46" s="33" t="s">
        <v>99</v>
      </c>
      <c r="B46" s="14"/>
      <c r="C46" s="31">
        <v>220815</v>
      </c>
      <c r="D46" s="14"/>
      <c r="E46" s="31">
        <v>618071</v>
      </c>
      <c r="F46" s="14"/>
      <c r="G46" s="31">
        <v>5992069</v>
      </c>
      <c r="H46" s="14"/>
      <c r="I46" s="31">
        <v>590025</v>
      </c>
      <c r="J46" s="15"/>
      <c r="K46" s="31">
        <v>117756</v>
      </c>
      <c r="L46" s="14"/>
      <c r="M46" s="31">
        <v>174631</v>
      </c>
      <c r="N46" s="14"/>
      <c r="O46" s="31">
        <f t="shared" si="2"/>
        <v>7713367</v>
      </c>
    </row>
    <row r="47" spans="1:15" x14ac:dyDescent="0.2">
      <c r="A47" s="34" t="s">
        <v>100</v>
      </c>
      <c r="B47" s="14"/>
      <c r="C47" s="35">
        <f>SUM(C34:C46)</f>
        <v>831459</v>
      </c>
      <c r="D47" s="14"/>
      <c r="E47" s="35">
        <f>SUM(E34:E46)</f>
        <v>11279880</v>
      </c>
      <c r="F47" s="14"/>
      <c r="G47" s="35">
        <f>SUM(G34:G46)</f>
        <v>12460364</v>
      </c>
      <c r="H47" s="14"/>
      <c r="I47" s="35">
        <f>SUM(I34:I46)</f>
        <v>23743724</v>
      </c>
      <c r="J47" s="15"/>
      <c r="K47" s="35">
        <f>SUM(K34:K46)</f>
        <v>37143908</v>
      </c>
      <c r="L47" s="14"/>
      <c r="M47" s="35">
        <f>SUM(M34:M46)</f>
        <v>540840</v>
      </c>
      <c r="N47" s="14"/>
      <c r="O47" s="35">
        <f>SUM(O34:O46)</f>
        <v>86000175</v>
      </c>
    </row>
    <row r="48" spans="1:15" x14ac:dyDescent="0.2">
      <c r="A48" s="34"/>
      <c r="B48" s="14"/>
      <c r="C48" s="31"/>
      <c r="D48" s="14"/>
      <c r="E48" s="31"/>
      <c r="F48" s="14"/>
      <c r="G48" s="31"/>
      <c r="H48" s="14"/>
      <c r="I48" s="31"/>
      <c r="J48" s="15"/>
      <c r="K48" s="31"/>
      <c r="L48" s="14"/>
      <c r="M48" s="31"/>
      <c r="N48" s="14"/>
      <c r="O48" s="31"/>
    </row>
    <row r="49" spans="1:15" x14ac:dyDescent="0.2">
      <c r="A49" s="16" t="s">
        <v>47</v>
      </c>
      <c r="B49" s="31"/>
      <c r="C49" s="31"/>
      <c r="D49" s="31"/>
      <c r="E49" s="31"/>
      <c r="F49" s="31"/>
      <c r="G49" s="31"/>
      <c r="H49" s="31"/>
      <c r="I49" s="31"/>
      <c r="J49" s="19"/>
      <c r="K49" s="31"/>
      <c r="L49" s="31"/>
      <c r="M49" s="31"/>
      <c r="N49" s="31"/>
      <c r="O49" s="31"/>
    </row>
    <row r="50" spans="1:15" x14ac:dyDescent="0.2">
      <c r="A50" s="33" t="s">
        <v>101</v>
      </c>
      <c r="B50" s="31"/>
      <c r="C50" s="31">
        <v>0</v>
      </c>
      <c r="D50" s="31"/>
      <c r="E50" s="31">
        <v>182326</v>
      </c>
      <c r="F50" s="31"/>
      <c r="G50" s="31">
        <v>9019</v>
      </c>
      <c r="H50" s="31"/>
      <c r="I50" s="31">
        <v>159</v>
      </c>
      <c r="J50" s="19"/>
      <c r="K50" s="31">
        <v>27</v>
      </c>
      <c r="L50" s="31"/>
      <c r="M50" s="31">
        <v>0</v>
      </c>
      <c r="N50" s="31"/>
      <c r="O50" s="31">
        <f>SUM(C50:M50)</f>
        <v>191531</v>
      </c>
    </row>
    <row r="51" spans="1:15" x14ac:dyDescent="0.2">
      <c r="A51" s="33" t="s">
        <v>102</v>
      </c>
      <c r="B51" s="31"/>
      <c r="C51" s="31">
        <v>4883</v>
      </c>
      <c r="D51" s="31"/>
      <c r="E51" s="31">
        <v>880111</v>
      </c>
      <c r="F51" s="31"/>
      <c r="G51" s="31">
        <v>525918</v>
      </c>
      <c r="H51" s="31"/>
      <c r="I51" s="31">
        <v>13677</v>
      </c>
      <c r="J51" s="19"/>
      <c r="K51" s="31">
        <v>1090</v>
      </c>
      <c r="L51" s="31"/>
      <c r="M51" s="31">
        <v>0</v>
      </c>
      <c r="N51" s="31"/>
      <c r="O51" s="31">
        <f t="shared" ref="O51:O53" si="3">SUM(C51:M51)</f>
        <v>1425679</v>
      </c>
    </row>
    <row r="52" spans="1:15" x14ac:dyDescent="0.2">
      <c r="A52" s="33" t="s">
        <v>50</v>
      </c>
      <c r="B52" s="31"/>
      <c r="C52" s="31">
        <v>2131996</v>
      </c>
      <c r="D52" s="31"/>
      <c r="E52" s="31">
        <v>100560</v>
      </c>
      <c r="F52" s="31"/>
      <c r="G52" s="31">
        <v>16088</v>
      </c>
      <c r="H52" s="31"/>
      <c r="I52" s="31">
        <v>0</v>
      </c>
      <c r="J52" s="19"/>
      <c r="K52" s="31">
        <v>0</v>
      </c>
      <c r="L52" s="31"/>
      <c r="M52" s="31">
        <v>346021</v>
      </c>
      <c r="N52" s="31"/>
      <c r="O52" s="31">
        <f>SUM(C52:M52)</f>
        <v>2594665</v>
      </c>
    </row>
    <row r="53" spans="1:15" x14ac:dyDescent="0.2">
      <c r="A53" s="33" t="s">
        <v>51</v>
      </c>
      <c r="B53" s="31"/>
      <c r="C53" s="31">
        <v>0</v>
      </c>
      <c r="D53" s="31"/>
      <c r="E53" s="31">
        <v>548</v>
      </c>
      <c r="F53" s="31"/>
      <c r="G53" s="31">
        <v>0</v>
      </c>
      <c r="H53" s="31"/>
      <c r="I53" s="31">
        <v>198199</v>
      </c>
      <c r="J53" s="19"/>
      <c r="K53" s="31">
        <v>314384</v>
      </c>
      <c r="L53" s="31"/>
      <c r="M53" s="31">
        <v>0</v>
      </c>
      <c r="N53" s="31"/>
      <c r="O53" s="31">
        <f t="shared" si="3"/>
        <v>513131</v>
      </c>
    </row>
    <row r="54" spans="1:15" x14ac:dyDescent="0.2">
      <c r="A54" s="34" t="s">
        <v>103</v>
      </c>
      <c r="B54" s="31"/>
      <c r="C54" s="35">
        <f>SUM(C50:C53)</f>
        <v>2136879</v>
      </c>
      <c r="D54" s="31"/>
      <c r="E54" s="35">
        <f>SUM(E50:E53)</f>
        <v>1163545</v>
      </c>
      <c r="F54" s="31"/>
      <c r="G54" s="35">
        <f>SUM(G50:G53)</f>
        <v>551025</v>
      </c>
      <c r="H54" s="31"/>
      <c r="I54" s="35">
        <f>SUM(I50:I53)</f>
        <v>212035</v>
      </c>
      <c r="J54" s="19"/>
      <c r="K54" s="35">
        <f>SUM(K50:K53)</f>
        <v>315501</v>
      </c>
      <c r="L54" s="31"/>
      <c r="M54" s="35">
        <f>SUM(M50:M53)</f>
        <v>346021</v>
      </c>
      <c r="N54" s="31"/>
      <c r="O54" s="35">
        <f>SUM(O50:O53)</f>
        <v>4725006</v>
      </c>
    </row>
    <row r="55" spans="1:15" x14ac:dyDescent="0.2">
      <c r="A55" s="34"/>
      <c r="B55" s="31"/>
      <c r="C55" s="31"/>
      <c r="D55" s="31"/>
      <c r="E55" s="31"/>
      <c r="F55" s="31"/>
      <c r="G55" s="31"/>
      <c r="H55" s="31"/>
      <c r="I55" s="31"/>
      <c r="J55" s="19"/>
      <c r="K55" s="31"/>
      <c r="L55" s="31"/>
      <c r="M55" s="31"/>
      <c r="N55" s="31"/>
      <c r="O55" s="31"/>
    </row>
    <row r="56" spans="1:15" x14ac:dyDescent="0.2">
      <c r="A56" s="13" t="s">
        <v>53</v>
      </c>
      <c r="B56" s="14"/>
      <c r="C56" s="31"/>
      <c r="D56" s="14"/>
      <c r="E56" s="31"/>
      <c r="F56" s="14"/>
      <c r="G56" s="31"/>
      <c r="H56" s="14"/>
      <c r="I56" s="31"/>
      <c r="J56" s="19"/>
      <c r="K56" s="31"/>
      <c r="L56" s="14"/>
      <c r="M56" s="31"/>
      <c r="N56" s="14"/>
      <c r="O56" s="31"/>
    </row>
    <row r="57" spans="1:15" x14ac:dyDescent="0.2">
      <c r="A57" s="30" t="s">
        <v>104</v>
      </c>
      <c r="B57" s="14"/>
      <c r="C57" s="31">
        <v>203944</v>
      </c>
      <c r="D57" s="14"/>
      <c r="E57" s="31">
        <v>4658448</v>
      </c>
      <c r="F57" s="14"/>
      <c r="G57" s="31">
        <v>9412226</v>
      </c>
      <c r="H57" s="14"/>
      <c r="I57" s="31">
        <v>55471</v>
      </c>
      <c r="J57" s="15"/>
      <c r="K57" s="31">
        <v>1045472</v>
      </c>
      <c r="L57" s="14"/>
      <c r="M57" s="31">
        <v>560360</v>
      </c>
      <c r="N57" s="14"/>
      <c r="O57" s="31">
        <f>SUM(C57:M57)</f>
        <v>15935921</v>
      </c>
    </row>
    <row r="58" spans="1:15" x14ac:dyDescent="0.2">
      <c r="A58" s="30" t="s">
        <v>55</v>
      </c>
      <c r="B58" s="14"/>
      <c r="C58" s="31"/>
      <c r="D58" s="14"/>
      <c r="E58" s="31"/>
      <c r="F58" s="14"/>
      <c r="G58" s="31"/>
      <c r="H58" s="14"/>
      <c r="I58" s="31"/>
      <c r="J58" s="15"/>
      <c r="K58" s="31"/>
      <c r="L58" s="14"/>
      <c r="M58" s="31"/>
      <c r="N58" s="14"/>
      <c r="O58" s="31"/>
    </row>
    <row r="59" spans="1:15" x14ac:dyDescent="0.2">
      <c r="A59" s="33" t="s">
        <v>105</v>
      </c>
      <c r="B59" s="14"/>
      <c r="C59" s="31">
        <v>109939</v>
      </c>
      <c r="D59" s="14"/>
      <c r="E59" s="31">
        <v>0</v>
      </c>
      <c r="F59" s="14"/>
      <c r="G59" s="31">
        <v>0</v>
      </c>
      <c r="H59" s="14"/>
      <c r="I59" s="31">
        <v>0</v>
      </c>
      <c r="J59" s="15"/>
      <c r="K59" s="31">
        <v>0</v>
      </c>
      <c r="L59" s="14"/>
      <c r="M59" s="31">
        <v>44100</v>
      </c>
      <c r="N59" s="14"/>
      <c r="O59" s="31">
        <f t="shared" ref="O59:O64" si="4">SUM(C59:M59)</f>
        <v>154039</v>
      </c>
    </row>
    <row r="60" spans="1:15" x14ac:dyDescent="0.2">
      <c r="A60" s="33" t="s">
        <v>106</v>
      </c>
      <c r="B60" s="14"/>
      <c r="C60" s="31">
        <v>0</v>
      </c>
      <c r="D60" s="14"/>
      <c r="E60" s="31">
        <v>106839</v>
      </c>
      <c r="F60" s="14"/>
      <c r="G60" s="31">
        <v>0</v>
      </c>
      <c r="H60" s="14"/>
      <c r="I60" s="31">
        <v>4012405</v>
      </c>
      <c r="J60" s="15"/>
      <c r="K60" s="31">
        <v>2167132</v>
      </c>
      <c r="L60" s="14"/>
      <c r="M60" s="31">
        <v>2900</v>
      </c>
      <c r="N60" s="14"/>
      <c r="O60" s="31">
        <f t="shared" si="4"/>
        <v>6289276</v>
      </c>
    </row>
    <row r="61" spans="1:15" x14ac:dyDescent="0.2">
      <c r="A61" s="33" t="s">
        <v>107</v>
      </c>
      <c r="B61" s="14"/>
      <c r="C61" s="31">
        <v>52095</v>
      </c>
      <c r="D61" s="14"/>
      <c r="E61" s="31">
        <v>0</v>
      </c>
      <c r="F61" s="14"/>
      <c r="G61" s="31">
        <v>0</v>
      </c>
      <c r="H61" s="14"/>
      <c r="I61" s="31">
        <v>0</v>
      </c>
      <c r="J61" s="15"/>
      <c r="K61" s="31">
        <v>0</v>
      </c>
      <c r="L61" s="14"/>
      <c r="M61" s="31">
        <v>0</v>
      </c>
      <c r="N61" s="14"/>
      <c r="O61" s="31">
        <f t="shared" si="4"/>
        <v>52095</v>
      </c>
    </row>
    <row r="62" spans="1:15" x14ac:dyDescent="0.2">
      <c r="A62" s="33" t="s">
        <v>108</v>
      </c>
      <c r="B62" s="14"/>
      <c r="C62" s="31">
        <v>0</v>
      </c>
      <c r="D62" s="14"/>
      <c r="E62" s="31">
        <v>608291</v>
      </c>
      <c r="F62" s="14"/>
      <c r="G62" s="31">
        <v>0</v>
      </c>
      <c r="H62" s="14"/>
      <c r="I62" s="31">
        <v>132061</v>
      </c>
      <c r="J62" s="15"/>
      <c r="K62" s="31">
        <v>0</v>
      </c>
      <c r="L62" s="14"/>
      <c r="M62" s="31">
        <v>54994</v>
      </c>
      <c r="N62" s="14"/>
      <c r="O62" s="31">
        <f t="shared" si="4"/>
        <v>795346</v>
      </c>
    </row>
    <row r="63" spans="1:15" x14ac:dyDescent="0.2">
      <c r="A63" s="33" t="s">
        <v>109</v>
      </c>
      <c r="B63" s="14"/>
      <c r="C63" s="31">
        <v>0</v>
      </c>
      <c r="D63" s="14"/>
      <c r="E63" s="31">
        <v>0</v>
      </c>
      <c r="F63" s="14"/>
      <c r="G63" s="31">
        <v>0</v>
      </c>
      <c r="H63" s="14"/>
      <c r="I63" s="31">
        <v>0</v>
      </c>
      <c r="J63" s="15"/>
      <c r="K63" s="31">
        <v>345571</v>
      </c>
      <c r="L63" s="14"/>
      <c r="M63" s="31">
        <v>70655</v>
      </c>
      <c r="N63" s="14"/>
      <c r="O63" s="31">
        <f t="shared" si="4"/>
        <v>416226</v>
      </c>
    </row>
    <row r="64" spans="1:15" x14ac:dyDescent="0.2">
      <c r="A64" s="30" t="s">
        <v>130</v>
      </c>
      <c r="B64" s="14"/>
      <c r="C64" s="31">
        <v>347943</v>
      </c>
      <c r="D64" s="14"/>
      <c r="E64" s="31">
        <v>-5277898</v>
      </c>
      <c r="F64" s="14"/>
      <c r="G64" s="31">
        <v>-7991459</v>
      </c>
      <c r="H64" s="14"/>
      <c r="I64" s="31">
        <v>644824</v>
      </c>
      <c r="J64" s="15"/>
      <c r="K64" s="31">
        <v>-1006352</v>
      </c>
      <c r="L64" s="14"/>
      <c r="M64" s="31">
        <v>236808</v>
      </c>
      <c r="N64" s="14"/>
      <c r="O64" s="31">
        <f t="shared" si="4"/>
        <v>-13046134</v>
      </c>
    </row>
    <row r="65" spans="1:15" ht="13.5" thickBot="1" x14ac:dyDescent="0.25">
      <c r="A65" s="34" t="s">
        <v>131</v>
      </c>
      <c r="B65" s="31" t="s">
        <v>10</v>
      </c>
      <c r="C65" s="36">
        <f>SUM(C57:C64)</f>
        <v>713921</v>
      </c>
      <c r="D65" s="31" t="s">
        <v>10</v>
      </c>
      <c r="E65" s="36">
        <f>SUM(E57:E64)</f>
        <v>95680</v>
      </c>
      <c r="F65" s="31" t="s">
        <v>10</v>
      </c>
      <c r="G65" s="36">
        <f>SUM(G57:G64)</f>
        <v>1420767</v>
      </c>
      <c r="H65" s="31" t="s">
        <v>10</v>
      </c>
      <c r="I65" s="36">
        <f>SUM(I57:I64)</f>
        <v>4844761</v>
      </c>
      <c r="J65" s="32" t="s">
        <v>10</v>
      </c>
      <c r="K65" s="36">
        <f>SUM(K57:K64)</f>
        <v>2551823</v>
      </c>
      <c r="L65" s="31" t="s">
        <v>10</v>
      </c>
      <c r="M65" s="36">
        <f>SUM(M57:M64)</f>
        <v>969817</v>
      </c>
      <c r="N65" s="31" t="s">
        <v>10</v>
      </c>
      <c r="O65" s="36">
        <f>SUM(O57:O64)</f>
        <v>10596769</v>
      </c>
    </row>
    <row r="66" spans="1:15" ht="13.5" thickTop="1" x14ac:dyDescent="0.2">
      <c r="A66" s="37"/>
      <c r="B66" s="32"/>
      <c r="C66" s="31"/>
      <c r="D66" s="32"/>
      <c r="E66" s="31"/>
      <c r="F66" s="32"/>
      <c r="G66" s="31"/>
      <c r="H66" s="32"/>
      <c r="I66" s="31"/>
      <c r="J66" s="32"/>
      <c r="K66" s="31"/>
      <c r="L66" s="32"/>
      <c r="M66" s="31"/>
      <c r="N66" s="32"/>
      <c r="O66" s="31"/>
    </row>
    <row r="67" spans="1:15" x14ac:dyDescent="0.2">
      <c r="A67" s="20" t="s">
        <v>61</v>
      </c>
      <c r="B67" s="32"/>
      <c r="C67" s="31"/>
      <c r="D67" s="32"/>
      <c r="E67" s="31"/>
      <c r="F67" s="32"/>
      <c r="G67" s="31"/>
      <c r="H67" s="32"/>
      <c r="I67" s="31"/>
      <c r="J67" s="32"/>
      <c r="K67" s="31"/>
      <c r="L67" s="32"/>
      <c r="M67" s="31"/>
      <c r="N67" s="32"/>
      <c r="O67" s="31"/>
    </row>
    <row r="68" spans="1:15" x14ac:dyDescent="0.2">
      <c r="A68" s="37"/>
      <c r="B68" s="32"/>
      <c r="C68" s="31"/>
      <c r="D68" s="32"/>
      <c r="E68" s="31"/>
      <c r="F68" s="32"/>
      <c r="G68" s="31"/>
      <c r="H68" s="32"/>
      <c r="I68" s="31"/>
      <c r="J68" s="32"/>
      <c r="K68" s="31"/>
      <c r="L68" s="32"/>
      <c r="M68" s="31"/>
      <c r="N68" s="32"/>
      <c r="O68" s="31"/>
    </row>
    <row r="69" spans="1:15" x14ac:dyDescent="0.2">
      <c r="A69" s="38"/>
      <c r="B69" s="32"/>
      <c r="C69" s="31"/>
      <c r="D69" s="32"/>
      <c r="E69" s="31"/>
      <c r="F69" s="32"/>
      <c r="G69" s="31"/>
      <c r="H69" s="32"/>
      <c r="I69" s="31"/>
      <c r="J69" s="32"/>
      <c r="K69" s="31"/>
      <c r="L69" s="32"/>
      <c r="M69" s="31"/>
      <c r="N69" s="32"/>
      <c r="O69" s="31"/>
    </row>
  </sheetData>
  <printOptions horizontalCentered="1"/>
  <pageMargins left="0.2" right="0.2" top="0.25" bottom="0.5" header="0.5" footer="0.25"/>
  <pageSetup scale="67" firstPageNumber="7" orientation="portrait" cellComments="asDisplayed" useFirstPageNumber="1" r:id="rId1"/>
  <headerFooter alignWithMargins="0">
    <oddFooter xml:space="preserve">&amp;LPrint: &amp;D  &amp;T&amp;C&amp;"Times New Roman,Bold"&amp;24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1EA9B-9C57-410D-9267-5026489BC7D3}">
  <sheetPr>
    <tabColor theme="0"/>
    <pageSetUpPr fitToPage="1"/>
  </sheetPr>
  <dimension ref="A1:O68"/>
  <sheetViews>
    <sheetView workbookViewId="0">
      <selection activeCell="A4" sqref="A4:XFD4"/>
    </sheetView>
  </sheetViews>
  <sheetFormatPr defaultColWidth="9.33203125" defaultRowHeight="12.75" x14ac:dyDescent="0.2"/>
  <cols>
    <col min="1" max="1" width="48.1640625" style="70" customWidth="1"/>
    <col min="2" max="2" width="2.6640625" style="53" customWidth="1"/>
    <col min="3" max="3" width="14.5" style="55" customWidth="1"/>
    <col min="4" max="4" width="2.1640625" style="53" customWidth="1"/>
    <col min="5" max="5" width="15" style="55" bestFit="1" customWidth="1"/>
    <col min="6" max="6" width="2.1640625" style="53" customWidth="1"/>
    <col min="7" max="7" width="14.33203125" style="55" customWidth="1"/>
    <col min="8" max="8" width="2.1640625" style="53" customWidth="1"/>
    <col min="9" max="9" width="13.83203125" style="55" customWidth="1"/>
    <col min="10" max="10" width="2.1640625" style="53" customWidth="1"/>
    <col min="11" max="11" width="16" style="55" customWidth="1"/>
    <col min="12" max="12" width="2.1640625" style="53" customWidth="1"/>
    <col min="13" max="13" width="12.6640625" style="55" customWidth="1"/>
    <col min="14" max="14" width="2.1640625" style="53" customWidth="1"/>
    <col min="15" max="15" width="14.6640625" style="55" customWidth="1"/>
    <col min="16" max="16384" width="9.33203125" style="55"/>
  </cols>
  <sheetData>
    <row r="1" spans="1:15" ht="15.75" x14ac:dyDescent="0.25">
      <c r="A1" s="40" t="s">
        <v>62</v>
      </c>
      <c r="B1" s="41"/>
      <c r="C1" s="54"/>
      <c r="D1" s="41"/>
      <c r="E1" s="54"/>
      <c r="F1" s="41"/>
      <c r="G1" s="54"/>
      <c r="H1" s="41"/>
      <c r="I1" s="54"/>
      <c r="J1" s="41"/>
      <c r="K1" s="54"/>
      <c r="L1" s="41"/>
      <c r="M1" s="54"/>
      <c r="N1" s="41"/>
      <c r="O1" s="54"/>
    </row>
    <row r="2" spans="1:15" x14ac:dyDescent="0.2">
      <c r="A2" s="44" t="s">
        <v>0</v>
      </c>
      <c r="B2" s="41"/>
      <c r="C2" s="54"/>
      <c r="D2" s="41"/>
      <c r="E2" s="54"/>
      <c r="F2" s="41"/>
      <c r="G2" s="54"/>
      <c r="H2" s="41"/>
      <c r="I2" s="54"/>
      <c r="J2" s="41"/>
      <c r="K2" s="54"/>
      <c r="L2" s="41"/>
      <c r="M2" s="54"/>
      <c r="N2" s="41"/>
      <c r="O2" s="54"/>
    </row>
    <row r="3" spans="1:15" x14ac:dyDescent="0.2">
      <c r="A3" s="44" t="s">
        <v>1</v>
      </c>
      <c r="B3" s="41"/>
      <c r="C3" s="54"/>
      <c r="D3" s="41"/>
      <c r="E3" s="54"/>
      <c r="F3" s="41"/>
      <c r="G3" s="54"/>
      <c r="H3" s="41"/>
      <c r="I3" s="54"/>
      <c r="J3" s="41"/>
      <c r="K3" s="54"/>
      <c r="L3" s="41"/>
      <c r="M3" s="54"/>
      <c r="N3" s="41"/>
      <c r="O3" s="54"/>
    </row>
    <row r="4" spans="1:15" x14ac:dyDescent="0.2">
      <c r="A4" s="56" t="s">
        <v>74</v>
      </c>
      <c r="B4" s="57"/>
      <c r="C4" s="54"/>
      <c r="D4" s="57"/>
      <c r="E4" s="54"/>
      <c r="F4" s="57"/>
      <c r="G4" s="54"/>
      <c r="H4" s="57"/>
      <c r="I4" s="54"/>
      <c r="J4" s="57"/>
      <c r="K4" s="54"/>
      <c r="L4" s="57"/>
      <c r="M4" s="54"/>
      <c r="N4" s="57"/>
      <c r="O4" s="54"/>
    </row>
    <row r="5" spans="1:15" x14ac:dyDescent="0.2">
      <c r="A5" s="58" t="s">
        <v>2</v>
      </c>
      <c r="B5" s="58"/>
      <c r="C5" s="54"/>
      <c r="D5" s="58"/>
      <c r="E5" s="54"/>
      <c r="F5" s="58"/>
      <c r="G5" s="54"/>
      <c r="H5" s="58"/>
      <c r="I5" s="54"/>
      <c r="J5" s="58"/>
      <c r="K5" s="54"/>
      <c r="L5" s="58"/>
      <c r="M5" s="54"/>
      <c r="N5" s="58"/>
      <c r="O5" s="54"/>
    </row>
    <row r="6" spans="1:15" x14ac:dyDescent="0.2">
      <c r="A6" s="59"/>
      <c r="B6" s="45"/>
      <c r="C6"/>
      <c r="D6" s="45"/>
      <c r="E6"/>
      <c r="F6" s="45"/>
      <c r="G6"/>
      <c r="H6" s="45"/>
      <c r="I6" s="60"/>
      <c r="J6" s="45"/>
      <c r="K6"/>
      <c r="L6" s="45"/>
      <c r="M6"/>
      <c r="N6" s="45"/>
      <c r="O6"/>
    </row>
    <row r="7" spans="1:15" ht="90.75" customHeight="1" x14ac:dyDescent="0.2">
      <c r="A7" s="59"/>
      <c r="B7" s="46"/>
      <c r="C7" s="47" t="s">
        <v>3</v>
      </c>
      <c r="D7" s="46"/>
      <c r="E7" s="47" t="s">
        <v>4</v>
      </c>
      <c r="F7" s="46"/>
      <c r="G7" s="47" t="s">
        <v>75</v>
      </c>
      <c r="H7" s="46"/>
      <c r="I7" s="47" t="s">
        <v>76</v>
      </c>
      <c r="J7" s="46"/>
      <c r="K7" s="47" t="s">
        <v>5</v>
      </c>
      <c r="L7" s="46"/>
      <c r="M7" s="47" t="s">
        <v>6</v>
      </c>
      <c r="N7" s="46"/>
      <c r="O7" s="47" t="s">
        <v>7</v>
      </c>
    </row>
    <row r="8" spans="1:15" x14ac:dyDescent="0.2">
      <c r="A8" s="48" t="s">
        <v>8</v>
      </c>
      <c r="B8" s="45"/>
      <c r="C8"/>
      <c r="D8" s="45"/>
      <c r="E8"/>
      <c r="F8" s="45"/>
      <c r="G8"/>
      <c r="H8" s="45"/>
      <c r="I8"/>
      <c r="J8" s="45"/>
      <c r="K8"/>
      <c r="L8" s="45"/>
      <c r="M8"/>
      <c r="N8" s="45"/>
      <c r="O8"/>
    </row>
    <row r="9" spans="1:15" x14ac:dyDescent="0.2">
      <c r="A9" s="61" t="s">
        <v>9</v>
      </c>
      <c r="B9" s="62" t="s">
        <v>10</v>
      </c>
      <c r="C9" s="63">
        <v>85740</v>
      </c>
      <c r="D9" s="62" t="s">
        <v>10</v>
      </c>
      <c r="E9" s="63">
        <v>1073895</v>
      </c>
      <c r="F9" s="62" t="s">
        <v>10</v>
      </c>
      <c r="G9" s="63">
        <v>283894</v>
      </c>
      <c r="H9" s="62" t="s">
        <v>10</v>
      </c>
      <c r="I9" s="63">
        <v>634675</v>
      </c>
      <c r="J9" s="62" t="s">
        <v>10</v>
      </c>
      <c r="K9" s="63">
        <v>0</v>
      </c>
      <c r="L9" s="63" t="s">
        <v>10</v>
      </c>
      <c r="M9" s="63">
        <v>103919</v>
      </c>
      <c r="N9" s="63" t="s">
        <v>10</v>
      </c>
      <c r="O9" s="63">
        <f>SUM(C9:M9)</f>
        <v>2182123</v>
      </c>
    </row>
    <row r="10" spans="1:15" x14ac:dyDescent="0.2">
      <c r="A10" s="61" t="s">
        <v>11</v>
      </c>
      <c r="B10" s="49"/>
      <c r="C10" s="63">
        <v>148142</v>
      </c>
      <c r="D10" s="49"/>
      <c r="E10" s="63">
        <v>1381692</v>
      </c>
      <c r="F10" s="49"/>
      <c r="G10" s="63">
        <v>422468</v>
      </c>
      <c r="H10" s="49"/>
      <c r="I10" s="63">
        <v>47990</v>
      </c>
      <c r="J10" s="50"/>
      <c r="K10" s="63">
        <v>49370</v>
      </c>
      <c r="L10" s="49"/>
      <c r="M10" s="63">
        <v>136754</v>
      </c>
      <c r="N10" s="49"/>
      <c r="O10" s="63">
        <f t="shared" ref="O10:O24" si="0">SUM(C10:M10)</f>
        <v>2186416</v>
      </c>
    </row>
    <row r="11" spans="1:15" x14ac:dyDescent="0.2">
      <c r="A11" s="61" t="s">
        <v>12</v>
      </c>
      <c r="B11" s="49"/>
      <c r="C11" s="63">
        <v>2414531</v>
      </c>
      <c r="D11" s="49"/>
      <c r="E11" s="63">
        <v>114175</v>
      </c>
      <c r="F11" s="49"/>
      <c r="G11" s="63">
        <v>21543</v>
      </c>
      <c r="H11" s="49"/>
      <c r="I11" s="63">
        <v>0</v>
      </c>
      <c r="J11" s="50"/>
      <c r="K11" s="63" t="s">
        <v>13</v>
      </c>
      <c r="L11" s="49"/>
      <c r="M11" s="63">
        <v>457644</v>
      </c>
      <c r="N11" s="49"/>
      <c r="O11" s="63">
        <f t="shared" si="0"/>
        <v>3007893</v>
      </c>
    </row>
    <row r="12" spans="1:15" x14ac:dyDescent="0.2">
      <c r="A12" s="61" t="s">
        <v>14</v>
      </c>
      <c r="B12" s="49"/>
      <c r="C12" s="63">
        <v>305814</v>
      </c>
      <c r="D12" s="49"/>
      <c r="E12" s="63">
        <v>3203347</v>
      </c>
      <c r="F12" s="49"/>
      <c r="G12" s="63">
        <v>918411</v>
      </c>
      <c r="H12" s="49"/>
      <c r="I12" s="63">
        <v>478238</v>
      </c>
      <c r="J12" s="50"/>
      <c r="K12" s="63">
        <v>1112933</v>
      </c>
      <c r="L12" s="49"/>
      <c r="M12" s="63">
        <v>34524</v>
      </c>
      <c r="N12" s="49"/>
      <c r="O12" s="63">
        <f t="shared" si="0"/>
        <v>6053267</v>
      </c>
    </row>
    <row r="13" spans="1:15" x14ac:dyDescent="0.2">
      <c r="A13" s="61" t="s">
        <v>15</v>
      </c>
      <c r="B13" s="49"/>
      <c r="C13" s="63">
        <v>16621</v>
      </c>
      <c r="D13" s="49"/>
      <c r="E13" s="63">
        <v>0</v>
      </c>
      <c r="F13" s="49"/>
      <c r="G13" s="63">
        <v>144278</v>
      </c>
      <c r="H13" s="49"/>
      <c r="I13" s="63">
        <v>18980059</v>
      </c>
      <c r="J13" s="50"/>
      <c r="K13" s="63">
        <v>0</v>
      </c>
      <c r="L13" s="49"/>
      <c r="M13" s="63">
        <v>0</v>
      </c>
      <c r="N13" s="49"/>
      <c r="O13" s="63">
        <f t="shared" si="0"/>
        <v>19140958</v>
      </c>
    </row>
    <row r="14" spans="1:15" x14ac:dyDescent="0.2">
      <c r="A14" s="61" t="s">
        <v>16</v>
      </c>
      <c r="B14" s="49"/>
      <c r="C14" s="63">
        <v>0</v>
      </c>
      <c r="D14" s="49"/>
      <c r="E14" s="63">
        <v>0</v>
      </c>
      <c r="F14" s="49" t="s">
        <v>17</v>
      </c>
      <c r="G14" s="63">
        <v>9473</v>
      </c>
      <c r="H14" s="49"/>
      <c r="I14" s="63">
        <v>0</v>
      </c>
      <c r="J14" s="50"/>
      <c r="K14" s="63">
        <v>0</v>
      </c>
      <c r="L14" s="49"/>
      <c r="M14" s="63">
        <v>0</v>
      </c>
      <c r="N14" s="49"/>
      <c r="O14" s="63">
        <f t="shared" si="0"/>
        <v>9473</v>
      </c>
    </row>
    <row r="15" spans="1:15" x14ac:dyDescent="0.2">
      <c r="A15" s="61" t="s">
        <v>124</v>
      </c>
      <c r="B15" s="49"/>
      <c r="C15" s="63">
        <v>0</v>
      </c>
      <c r="D15" s="49"/>
      <c r="E15" s="63">
        <v>0</v>
      </c>
      <c r="F15" s="49"/>
      <c r="G15" s="63">
        <v>0</v>
      </c>
      <c r="H15" s="49"/>
      <c r="I15" s="63">
        <v>0</v>
      </c>
      <c r="J15" s="49"/>
      <c r="K15" s="63">
        <v>74048</v>
      </c>
      <c r="L15" s="49"/>
      <c r="M15" s="63">
        <v>10954</v>
      </c>
      <c r="N15" s="49"/>
      <c r="O15" s="63">
        <f t="shared" si="0"/>
        <v>85002</v>
      </c>
    </row>
    <row r="16" spans="1:15" x14ac:dyDescent="0.2">
      <c r="A16" s="61" t="s">
        <v>18</v>
      </c>
      <c r="B16" s="49"/>
      <c r="C16" s="63"/>
      <c r="D16" s="49"/>
      <c r="E16" s="63"/>
      <c r="F16" s="49"/>
      <c r="G16" s="63"/>
      <c r="H16" s="49"/>
      <c r="I16" s="63"/>
      <c r="J16" s="50"/>
      <c r="K16" s="63"/>
      <c r="L16" s="49"/>
      <c r="M16" s="63"/>
      <c r="N16" s="49"/>
      <c r="O16" s="63"/>
    </row>
    <row r="17" spans="1:15" x14ac:dyDescent="0.2">
      <c r="A17" s="61" t="s">
        <v>19</v>
      </c>
      <c r="B17" s="49"/>
      <c r="C17" s="63">
        <v>407467</v>
      </c>
      <c r="D17" s="49"/>
      <c r="E17" s="63">
        <v>373932</v>
      </c>
      <c r="F17" s="49"/>
      <c r="G17" s="63">
        <v>482720</v>
      </c>
      <c r="H17" s="49"/>
      <c r="I17" s="63">
        <v>3931436</v>
      </c>
      <c r="J17" s="50"/>
      <c r="K17" s="63">
        <v>3113526</v>
      </c>
      <c r="L17" s="49"/>
      <c r="M17" s="63">
        <v>135833</v>
      </c>
      <c r="N17" s="49"/>
      <c r="O17" s="63">
        <f t="shared" si="0"/>
        <v>8444914</v>
      </c>
    </row>
    <row r="18" spans="1:15" x14ac:dyDescent="0.2">
      <c r="A18" s="61" t="s">
        <v>20</v>
      </c>
      <c r="B18" s="49"/>
      <c r="C18" s="63">
        <v>70020</v>
      </c>
      <c r="D18" s="49"/>
      <c r="E18" s="63">
        <v>529848</v>
      </c>
      <c r="F18" s="49"/>
      <c r="G18" s="63">
        <v>117823</v>
      </c>
      <c r="H18" s="49"/>
      <c r="I18" s="63">
        <v>331873</v>
      </c>
      <c r="J18" s="50"/>
      <c r="K18" s="63">
        <v>69080</v>
      </c>
      <c r="L18" s="49"/>
      <c r="M18" s="63">
        <v>6650</v>
      </c>
      <c r="N18" s="49"/>
      <c r="O18" s="63">
        <f t="shared" si="0"/>
        <v>1125294</v>
      </c>
    </row>
    <row r="19" spans="1:15" x14ac:dyDescent="0.2">
      <c r="A19" s="61" t="s">
        <v>21</v>
      </c>
      <c r="B19" s="63"/>
      <c r="C19" s="63"/>
      <c r="D19" s="63"/>
      <c r="E19" s="63"/>
      <c r="F19" s="63"/>
      <c r="G19" s="63"/>
      <c r="H19" s="63"/>
      <c r="I19" s="63"/>
      <c r="J19" s="50"/>
      <c r="K19" s="63"/>
      <c r="L19" s="63"/>
      <c r="M19" s="63"/>
      <c r="N19" s="63"/>
      <c r="O19" s="63"/>
    </row>
    <row r="20" spans="1:15" x14ac:dyDescent="0.2">
      <c r="A20" s="64" t="s">
        <v>22</v>
      </c>
      <c r="B20" s="63"/>
      <c r="C20" s="63">
        <v>132387</v>
      </c>
      <c r="D20" s="63"/>
      <c r="E20" s="63">
        <v>781588.44053999998</v>
      </c>
      <c r="F20" s="63"/>
      <c r="G20" s="63">
        <v>3547592</v>
      </c>
      <c r="H20" s="63"/>
      <c r="I20" s="63">
        <v>0</v>
      </c>
      <c r="J20" s="50"/>
      <c r="K20" s="63">
        <v>7154102</v>
      </c>
      <c r="L20" s="63"/>
      <c r="M20" s="63">
        <v>128430</v>
      </c>
      <c r="N20" s="63"/>
      <c r="O20" s="63">
        <f>SUM(C20:M20)</f>
        <v>11744099.440540001</v>
      </c>
    </row>
    <row r="21" spans="1:15" x14ac:dyDescent="0.2">
      <c r="A21" s="65" t="s">
        <v>23</v>
      </c>
      <c r="B21" s="63"/>
      <c r="C21" s="63"/>
      <c r="D21" s="63"/>
      <c r="E21" s="63"/>
      <c r="F21" s="63"/>
      <c r="G21" s="63"/>
      <c r="H21" s="63"/>
      <c r="I21" s="63"/>
      <c r="J21" s="50"/>
      <c r="K21" s="63"/>
      <c r="L21" s="63"/>
      <c r="M21" s="63"/>
      <c r="N21" s="63"/>
      <c r="O21" s="63"/>
    </row>
    <row r="22" spans="1:15" x14ac:dyDescent="0.2">
      <c r="A22" s="65" t="s">
        <v>24</v>
      </c>
      <c r="B22" s="63"/>
      <c r="C22" s="63"/>
      <c r="D22" s="63"/>
      <c r="E22" s="63"/>
      <c r="F22" s="63"/>
      <c r="G22" s="63"/>
      <c r="H22" s="63"/>
      <c r="I22" s="63"/>
      <c r="J22" s="50"/>
      <c r="K22" s="63"/>
      <c r="L22" s="63"/>
      <c r="M22" s="63"/>
      <c r="N22" s="63"/>
      <c r="O22" s="63"/>
    </row>
    <row r="23" spans="1:15" x14ac:dyDescent="0.2">
      <c r="A23" s="65" t="s">
        <v>25</v>
      </c>
      <c r="B23" s="63"/>
      <c r="C23" s="63">
        <v>257013</v>
      </c>
      <c r="D23" s="63"/>
      <c r="E23" s="63">
        <v>3906676.5594600001</v>
      </c>
      <c r="F23" s="63"/>
      <c r="G23" s="63">
        <v>6158353</v>
      </c>
      <c r="H23" s="63"/>
      <c r="I23" s="63">
        <v>5895</v>
      </c>
      <c r="J23" s="50"/>
      <c r="K23" s="63">
        <v>26969199</v>
      </c>
      <c r="L23" s="63"/>
      <c r="M23" s="63">
        <v>596001</v>
      </c>
      <c r="N23" s="63"/>
      <c r="O23" s="63">
        <f>SUM(C23:M23)</f>
        <v>37893137.559459999</v>
      </c>
    </row>
    <row r="24" spans="1:15" x14ac:dyDescent="0.2">
      <c r="A24" s="65" t="s">
        <v>26</v>
      </c>
      <c r="B24" s="63"/>
      <c r="C24" s="63">
        <v>151657</v>
      </c>
      <c r="D24" s="63"/>
      <c r="E24" s="63">
        <v>502428</v>
      </c>
      <c r="F24" s="63"/>
      <c r="G24" s="63">
        <v>746167</v>
      </c>
      <c r="H24" s="63"/>
      <c r="I24" s="63">
        <v>68487</v>
      </c>
      <c r="J24" s="50"/>
      <c r="K24" s="63">
        <v>0</v>
      </c>
      <c r="L24" s="63"/>
      <c r="M24" s="63">
        <v>187998</v>
      </c>
      <c r="N24" s="63"/>
      <c r="O24" s="63">
        <f t="shared" si="0"/>
        <v>1656737</v>
      </c>
    </row>
    <row r="25" spans="1:15" x14ac:dyDescent="0.2">
      <c r="A25" s="66" t="s">
        <v>27</v>
      </c>
      <c r="B25" s="63"/>
      <c r="C25" s="67">
        <f>SUM(C9:C24)</f>
        <v>3989392</v>
      </c>
      <c r="D25" s="63"/>
      <c r="E25" s="67">
        <f>SUM(E9:E24)</f>
        <v>11867582</v>
      </c>
      <c r="F25" s="63"/>
      <c r="G25" s="67">
        <f>SUM(G9:G24)</f>
        <v>12852722</v>
      </c>
      <c r="H25" s="63"/>
      <c r="I25" s="67">
        <f>SUM(I9:I24)</f>
        <v>24478653</v>
      </c>
      <c r="J25" s="50"/>
      <c r="K25" s="67">
        <f>SUM(K9:K24)</f>
        <v>38542258</v>
      </c>
      <c r="L25" s="63"/>
      <c r="M25" s="67">
        <f>SUM(M9:M24)</f>
        <v>1798707</v>
      </c>
      <c r="N25" s="63"/>
      <c r="O25" s="67">
        <f>SUM(O9:O24)</f>
        <v>93529314</v>
      </c>
    </row>
    <row r="26" spans="1:15" x14ac:dyDescent="0.2">
      <c r="A26" s="66"/>
      <c r="B26" s="63"/>
      <c r="C26" s="63"/>
      <c r="D26" s="63"/>
      <c r="E26" s="63"/>
      <c r="F26" s="63"/>
      <c r="G26" s="63"/>
      <c r="H26" s="63"/>
      <c r="I26" s="63"/>
      <c r="J26" s="50"/>
      <c r="K26" s="63"/>
      <c r="L26" s="63"/>
      <c r="M26" s="63"/>
      <c r="N26" s="63"/>
      <c r="O26" s="63"/>
    </row>
    <row r="27" spans="1:15" ht="15.75" customHeight="1" x14ac:dyDescent="0.2">
      <c r="A27" s="51" t="s">
        <v>28</v>
      </c>
      <c r="B27" s="63"/>
      <c r="C27" s="63"/>
      <c r="D27" s="63"/>
      <c r="E27" s="63"/>
      <c r="F27" s="63"/>
      <c r="G27" s="63"/>
      <c r="H27" s="63"/>
      <c r="I27" s="63"/>
      <c r="J27" s="50"/>
      <c r="K27" s="63"/>
      <c r="L27" s="63"/>
      <c r="M27" s="63"/>
      <c r="N27" s="63"/>
      <c r="O27" s="63"/>
    </row>
    <row r="28" spans="1:15" ht="15.75" customHeight="1" x14ac:dyDescent="0.2">
      <c r="A28" s="64" t="s">
        <v>29</v>
      </c>
      <c r="B28" s="63"/>
      <c r="C28" s="63">
        <v>0</v>
      </c>
      <c r="D28" s="63"/>
      <c r="E28" s="63">
        <v>350656</v>
      </c>
      <c r="F28" s="63"/>
      <c r="G28" s="63">
        <v>271760</v>
      </c>
      <c r="H28" s="63"/>
      <c r="I28" s="63">
        <v>6416</v>
      </c>
      <c r="J28" s="50"/>
      <c r="K28" s="63">
        <v>84</v>
      </c>
      <c r="L28" s="63"/>
      <c r="M28" s="63">
        <v>0</v>
      </c>
      <c r="N28" s="63"/>
      <c r="O28" s="63">
        <f>SUM(C28:M28)</f>
        <v>628916</v>
      </c>
    </row>
    <row r="29" spans="1:15" ht="15.75" customHeight="1" x14ac:dyDescent="0.2">
      <c r="A29" s="64" t="s">
        <v>30</v>
      </c>
      <c r="B29" s="63"/>
      <c r="C29" s="63">
        <v>6316</v>
      </c>
      <c r="D29" s="63"/>
      <c r="E29" s="63">
        <v>119979</v>
      </c>
      <c r="F29" s="63"/>
      <c r="G29" s="63">
        <v>338345</v>
      </c>
      <c r="H29" s="63"/>
      <c r="I29" s="63">
        <v>2067</v>
      </c>
      <c r="J29" s="50"/>
      <c r="K29" s="63">
        <v>1424</v>
      </c>
      <c r="L29" s="63"/>
      <c r="M29" s="63">
        <v>0</v>
      </c>
      <c r="N29" s="63"/>
      <c r="O29" s="63">
        <f t="shared" ref="O29:O30" si="1">SUM(C29:M29)</f>
        <v>468131</v>
      </c>
    </row>
    <row r="30" spans="1:15" ht="15.75" customHeight="1" x14ac:dyDescent="0.2">
      <c r="A30" s="64" t="s">
        <v>31</v>
      </c>
      <c r="B30" s="63"/>
      <c r="C30" s="63">
        <v>0</v>
      </c>
      <c r="D30" s="63"/>
      <c r="E30" s="63">
        <v>5000</v>
      </c>
      <c r="F30" s="63"/>
      <c r="G30" s="63">
        <v>10902</v>
      </c>
      <c r="H30" s="63"/>
      <c r="I30" s="63">
        <v>2566</v>
      </c>
      <c r="J30" s="50"/>
      <c r="K30" s="63">
        <v>9151</v>
      </c>
      <c r="L30" s="63"/>
      <c r="M30" s="63">
        <v>0</v>
      </c>
      <c r="N30" s="63"/>
      <c r="O30" s="63">
        <f t="shared" si="1"/>
        <v>27619</v>
      </c>
    </row>
    <row r="31" spans="1:15" ht="15.75" customHeight="1" x14ac:dyDescent="0.2">
      <c r="A31" s="66" t="s">
        <v>32</v>
      </c>
      <c r="B31" s="63"/>
      <c r="C31" s="67">
        <f>SUM(C28:C30)</f>
        <v>6316</v>
      </c>
      <c r="D31" s="63"/>
      <c r="E31" s="67">
        <f>SUM(E28:E30)</f>
        <v>475635</v>
      </c>
      <c r="F31" s="63"/>
      <c r="G31" s="67">
        <f>SUM(G28:G30)</f>
        <v>621007</v>
      </c>
      <c r="H31" s="63"/>
      <c r="I31" s="67">
        <f>SUM(I28:I30)</f>
        <v>11049</v>
      </c>
      <c r="J31" s="50"/>
      <c r="K31" s="67">
        <f>SUM(K28:K30)</f>
        <v>10659</v>
      </c>
      <c r="L31" s="63"/>
      <c r="M31" s="67">
        <f>SUM(M28:M30)</f>
        <v>0</v>
      </c>
      <c r="N31" s="63"/>
      <c r="O31" s="67">
        <f>SUM(O28:O30)</f>
        <v>1124666</v>
      </c>
    </row>
    <row r="32" spans="1:15" ht="12" customHeight="1" x14ac:dyDescent="0.2">
      <c r="A32" s="66"/>
      <c r="B32" s="63"/>
      <c r="C32" s="63"/>
      <c r="D32" s="63"/>
      <c r="E32" s="63"/>
      <c r="F32" s="63"/>
      <c r="G32" s="63"/>
      <c r="H32" s="63"/>
      <c r="I32" s="63"/>
      <c r="J32" s="50"/>
      <c r="K32" s="63"/>
      <c r="L32" s="63"/>
      <c r="M32" s="63"/>
      <c r="N32" s="63"/>
      <c r="O32" s="63"/>
    </row>
    <row r="33" spans="1:15" ht="12" customHeight="1" x14ac:dyDescent="0.2">
      <c r="A33" s="48" t="s">
        <v>33</v>
      </c>
      <c r="B33" s="49"/>
      <c r="C33" s="63"/>
      <c r="D33" s="49"/>
      <c r="E33" s="63"/>
      <c r="F33" s="49"/>
      <c r="G33" s="63"/>
      <c r="H33" s="49"/>
      <c r="I33" s="63"/>
      <c r="J33" s="52"/>
      <c r="K33" s="63"/>
      <c r="L33" s="49"/>
      <c r="M33" s="63"/>
      <c r="N33" s="49"/>
      <c r="O33" s="63"/>
    </row>
    <row r="34" spans="1:15" x14ac:dyDescent="0.2">
      <c r="A34" s="61" t="s">
        <v>34</v>
      </c>
      <c r="B34" s="63"/>
      <c r="C34" s="63">
        <v>299224</v>
      </c>
      <c r="D34" s="63"/>
      <c r="E34" s="63">
        <v>3008826</v>
      </c>
      <c r="F34" s="63"/>
      <c r="G34" s="63">
        <v>757685</v>
      </c>
      <c r="H34" s="63"/>
      <c r="I34" s="63">
        <v>650108</v>
      </c>
      <c r="J34" s="50"/>
      <c r="K34" s="63">
        <v>17851</v>
      </c>
      <c r="L34" s="63"/>
      <c r="M34" s="63">
        <v>35153</v>
      </c>
      <c r="N34" s="63"/>
      <c r="O34" s="63">
        <f>SUM(C34:M34)</f>
        <v>4768847</v>
      </c>
    </row>
    <row r="35" spans="1:15" x14ac:dyDescent="0.2">
      <c r="A35" s="61" t="s">
        <v>35</v>
      </c>
      <c r="B35" s="49"/>
      <c r="C35" s="63">
        <v>0</v>
      </c>
      <c r="D35" s="49"/>
      <c r="E35" s="63">
        <v>16298</v>
      </c>
      <c r="F35" s="49"/>
      <c r="G35" s="63">
        <v>6278</v>
      </c>
      <c r="H35" s="49"/>
      <c r="I35" s="63">
        <v>169739</v>
      </c>
      <c r="J35" s="50"/>
      <c r="K35" s="63">
        <v>61912</v>
      </c>
      <c r="L35" s="49"/>
      <c r="M35" s="63">
        <v>0</v>
      </c>
      <c r="N35" s="49"/>
      <c r="O35" s="63">
        <f t="shared" ref="O35:O46" si="2">SUM(C35:M35)</f>
        <v>254227</v>
      </c>
    </row>
    <row r="36" spans="1:15" x14ac:dyDescent="0.2">
      <c r="A36" s="61" t="s">
        <v>36</v>
      </c>
      <c r="B36" s="49"/>
      <c r="C36" s="63">
        <v>41257</v>
      </c>
      <c r="D36" s="49"/>
      <c r="E36" s="63">
        <v>0</v>
      </c>
      <c r="F36" s="49"/>
      <c r="G36" s="63">
        <v>117024</v>
      </c>
      <c r="H36" s="49"/>
      <c r="I36" s="63">
        <v>575360</v>
      </c>
      <c r="J36" s="50"/>
      <c r="K36" s="63">
        <v>109397</v>
      </c>
      <c r="L36" s="49"/>
      <c r="M36" s="63">
        <v>28012</v>
      </c>
      <c r="N36" s="49"/>
      <c r="O36" s="63">
        <f t="shared" si="2"/>
        <v>871050</v>
      </c>
    </row>
    <row r="37" spans="1:15" x14ac:dyDescent="0.2">
      <c r="A37" s="61" t="s">
        <v>37</v>
      </c>
      <c r="B37" s="49"/>
      <c r="C37" s="63">
        <v>143566</v>
      </c>
      <c r="D37" s="49"/>
      <c r="E37" s="63">
        <v>38648</v>
      </c>
      <c r="F37" s="49"/>
      <c r="G37" s="63">
        <v>0</v>
      </c>
      <c r="H37" s="49"/>
      <c r="I37" s="63">
        <v>5320757</v>
      </c>
      <c r="J37" s="49"/>
      <c r="K37" s="63">
        <v>583042</v>
      </c>
      <c r="L37" s="49"/>
      <c r="M37" s="63">
        <v>0</v>
      </c>
      <c r="N37" s="49"/>
      <c r="O37" s="63">
        <f>SUM(C37:M37)</f>
        <v>6086013</v>
      </c>
    </row>
    <row r="38" spans="1:15" x14ac:dyDescent="0.2">
      <c r="A38" s="61" t="s">
        <v>38</v>
      </c>
      <c r="B38" s="49"/>
      <c r="C38" s="63">
        <v>5532</v>
      </c>
      <c r="D38" s="49"/>
      <c r="E38" s="63">
        <v>0</v>
      </c>
      <c r="F38" s="49"/>
      <c r="G38" s="63">
        <v>60926</v>
      </c>
      <c r="H38" s="49"/>
      <c r="I38" s="63">
        <v>0</v>
      </c>
      <c r="J38" s="50"/>
      <c r="K38" s="63">
        <v>0</v>
      </c>
      <c r="L38" s="49"/>
      <c r="M38" s="63">
        <v>10514</v>
      </c>
      <c r="N38" s="49"/>
      <c r="O38" s="63">
        <f t="shared" si="2"/>
        <v>76972</v>
      </c>
    </row>
    <row r="39" spans="1:15" x14ac:dyDescent="0.2">
      <c r="A39" s="61" t="s">
        <v>39</v>
      </c>
      <c r="B39" s="49"/>
      <c r="C39" s="63"/>
      <c r="D39" s="49"/>
      <c r="E39" s="63"/>
      <c r="F39" s="49"/>
      <c r="G39" s="63"/>
      <c r="H39" s="49"/>
      <c r="I39" s="63"/>
      <c r="J39" s="50"/>
      <c r="K39" s="63"/>
      <c r="L39" s="49"/>
      <c r="M39" s="63"/>
      <c r="N39" s="49"/>
      <c r="O39" s="63"/>
    </row>
    <row r="40" spans="1:15" x14ac:dyDescent="0.2">
      <c r="A40" s="64" t="s">
        <v>40</v>
      </c>
      <c r="B40" s="49"/>
      <c r="C40" s="63">
        <v>13296</v>
      </c>
      <c r="D40" s="49"/>
      <c r="E40" s="63">
        <v>877179</v>
      </c>
      <c r="F40" s="49"/>
      <c r="G40" s="63">
        <v>555355</v>
      </c>
      <c r="H40" s="49"/>
      <c r="I40" s="63">
        <v>235525</v>
      </c>
      <c r="J40" s="50"/>
      <c r="K40" s="63">
        <v>534725</v>
      </c>
      <c r="L40" s="49"/>
      <c r="M40" s="63">
        <v>5601</v>
      </c>
      <c r="N40" s="49"/>
      <c r="O40" s="63">
        <f t="shared" si="2"/>
        <v>2221681</v>
      </c>
    </row>
    <row r="41" spans="1:15" x14ac:dyDescent="0.2">
      <c r="A41" s="64" t="s">
        <v>41</v>
      </c>
      <c r="B41" s="49"/>
      <c r="C41" s="63"/>
      <c r="D41" s="49"/>
      <c r="E41" s="63"/>
      <c r="F41" s="49"/>
      <c r="G41" s="63"/>
      <c r="H41" s="49"/>
      <c r="I41" s="63"/>
      <c r="J41" s="50"/>
      <c r="K41" s="63"/>
      <c r="L41" s="49"/>
      <c r="M41" s="63"/>
      <c r="N41" s="49"/>
      <c r="O41" s="63"/>
    </row>
    <row r="42" spans="1:15" x14ac:dyDescent="0.2">
      <c r="A42" s="64" t="s">
        <v>42</v>
      </c>
      <c r="B42" s="49"/>
      <c r="C42" s="63">
        <v>0</v>
      </c>
      <c r="D42" s="49"/>
      <c r="E42" s="63">
        <v>489341</v>
      </c>
      <c r="F42" s="49"/>
      <c r="G42" s="63">
        <v>600645</v>
      </c>
      <c r="H42" s="49"/>
      <c r="I42" s="63">
        <v>12395369</v>
      </c>
      <c r="J42" s="50"/>
      <c r="K42" s="63">
        <v>34765150</v>
      </c>
      <c r="L42" s="49"/>
      <c r="M42" s="63">
        <v>0</v>
      </c>
      <c r="N42" s="49"/>
      <c r="O42" s="63">
        <f t="shared" si="2"/>
        <v>48250505</v>
      </c>
    </row>
    <row r="43" spans="1:15" x14ac:dyDescent="0.2">
      <c r="A43" s="64" t="s">
        <v>43</v>
      </c>
      <c r="B43" s="49"/>
      <c r="C43" s="63">
        <v>0</v>
      </c>
      <c r="D43" s="49"/>
      <c r="E43" s="63">
        <v>1695742</v>
      </c>
      <c r="F43" s="49"/>
      <c r="G43" s="63">
        <v>797391</v>
      </c>
      <c r="H43" s="49"/>
      <c r="I43" s="63">
        <v>11809</v>
      </c>
      <c r="J43" s="50"/>
      <c r="K43" s="63">
        <v>588</v>
      </c>
      <c r="L43" s="49"/>
      <c r="M43" s="63">
        <v>0</v>
      </c>
      <c r="N43" s="49"/>
      <c r="O43" s="63">
        <f t="shared" si="2"/>
        <v>2505530</v>
      </c>
    </row>
    <row r="44" spans="1:15" x14ac:dyDescent="0.2">
      <c r="A44" s="64" t="s">
        <v>44</v>
      </c>
      <c r="B44" s="49"/>
      <c r="C44" s="63">
        <v>315</v>
      </c>
      <c r="D44" s="49"/>
      <c r="E44" s="63">
        <v>4350824</v>
      </c>
      <c r="F44" s="49"/>
      <c r="G44" s="63">
        <v>2714820</v>
      </c>
      <c r="H44" s="49"/>
      <c r="I44" s="63">
        <v>1659</v>
      </c>
      <c r="J44" s="50"/>
      <c r="K44" s="63">
        <v>2989</v>
      </c>
      <c r="L44" s="49"/>
      <c r="M44" s="63">
        <v>0</v>
      </c>
      <c r="N44" s="49"/>
      <c r="O44" s="63">
        <f t="shared" si="2"/>
        <v>7070607</v>
      </c>
    </row>
    <row r="45" spans="1:15" x14ac:dyDescent="0.2">
      <c r="A45" s="65" t="s">
        <v>125</v>
      </c>
      <c r="B45" s="49"/>
      <c r="C45" s="63">
        <v>177791</v>
      </c>
      <c r="D45" s="49"/>
      <c r="E45" s="63">
        <v>539395</v>
      </c>
      <c r="F45" s="49"/>
      <c r="G45" s="63">
        <v>788141</v>
      </c>
      <c r="H45" s="49"/>
      <c r="I45" s="63">
        <v>66549</v>
      </c>
      <c r="J45" s="50"/>
      <c r="K45" s="63">
        <v>0</v>
      </c>
      <c r="L45" s="49"/>
      <c r="M45" s="63">
        <v>213714</v>
      </c>
      <c r="N45" s="49"/>
      <c r="O45" s="63">
        <f t="shared" si="2"/>
        <v>1785590</v>
      </c>
    </row>
    <row r="46" spans="1:15" x14ac:dyDescent="0.2">
      <c r="A46" s="64" t="s">
        <v>45</v>
      </c>
      <c r="B46" s="49"/>
      <c r="C46" s="63">
        <v>245118</v>
      </c>
      <c r="D46" s="49"/>
      <c r="E46" s="63">
        <v>570675</v>
      </c>
      <c r="F46" s="49"/>
      <c r="G46" s="63">
        <v>5410369</v>
      </c>
      <c r="H46" s="49"/>
      <c r="I46" s="63">
        <v>647056</v>
      </c>
      <c r="J46" s="50"/>
      <c r="K46" s="63">
        <v>96519</v>
      </c>
      <c r="L46" s="49"/>
      <c r="M46" s="63">
        <v>225164</v>
      </c>
      <c r="N46" s="49"/>
      <c r="O46" s="63">
        <f t="shared" si="2"/>
        <v>7194901</v>
      </c>
    </row>
    <row r="47" spans="1:15" x14ac:dyDescent="0.2">
      <c r="A47" s="66" t="s">
        <v>46</v>
      </c>
      <c r="B47" s="49"/>
      <c r="C47" s="67">
        <f>SUM(C34:C46)</f>
        <v>926099</v>
      </c>
      <c r="D47" s="49"/>
      <c r="E47" s="67">
        <f>SUM(E34:E46)</f>
        <v>11586928</v>
      </c>
      <c r="F47" s="49"/>
      <c r="G47" s="67">
        <f>SUM(G34:G46)</f>
        <v>11808634</v>
      </c>
      <c r="H47" s="49"/>
      <c r="I47" s="67">
        <f>SUM(I34:I46)</f>
        <v>20073931</v>
      </c>
      <c r="J47" s="50"/>
      <c r="K47" s="67">
        <f>SUM(K34:K46)</f>
        <v>36172173</v>
      </c>
      <c r="L47" s="49"/>
      <c r="M47" s="67">
        <f>SUM(M34:M46)</f>
        <v>518158</v>
      </c>
      <c r="N47" s="49"/>
      <c r="O47" s="67">
        <f>SUM(O34:O46)</f>
        <v>81085923</v>
      </c>
    </row>
    <row r="48" spans="1:15" x14ac:dyDescent="0.2">
      <c r="A48" s="66"/>
      <c r="B48" s="49"/>
      <c r="C48" s="63"/>
      <c r="D48" s="49"/>
      <c r="E48" s="63"/>
      <c r="F48" s="49"/>
      <c r="G48" s="63"/>
      <c r="H48" s="49"/>
      <c r="I48" s="63"/>
      <c r="J48" s="50"/>
      <c r="K48" s="63"/>
      <c r="L48" s="49"/>
      <c r="M48" s="63"/>
      <c r="N48" s="49"/>
      <c r="O48" s="63"/>
    </row>
    <row r="49" spans="1:15" x14ac:dyDescent="0.2">
      <c r="A49" s="51" t="s">
        <v>47</v>
      </c>
      <c r="B49" s="63"/>
      <c r="C49" s="63"/>
      <c r="D49" s="63"/>
      <c r="E49" s="63"/>
      <c r="F49" s="63"/>
      <c r="G49" s="63"/>
      <c r="H49" s="63"/>
      <c r="I49" s="63"/>
      <c r="J49" s="52"/>
      <c r="K49" s="63"/>
      <c r="L49" s="63"/>
      <c r="M49" s="63"/>
      <c r="N49" s="63"/>
      <c r="O49" s="63"/>
    </row>
    <row r="50" spans="1:15" x14ac:dyDescent="0.2">
      <c r="A50" s="64" t="s">
        <v>48</v>
      </c>
      <c r="B50" s="63"/>
      <c r="C50" s="63">
        <v>0</v>
      </c>
      <c r="D50" s="63"/>
      <c r="E50" s="63">
        <v>38035</v>
      </c>
      <c r="F50" s="63"/>
      <c r="G50" s="63">
        <v>27659</v>
      </c>
      <c r="H50" s="63"/>
      <c r="I50" s="63">
        <v>391</v>
      </c>
      <c r="J50" s="52"/>
      <c r="K50" s="63">
        <v>-23</v>
      </c>
      <c r="L50" s="63"/>
      <c r="M50" s="63">
        <v>0</v>
      </c>
      <c r="N50" s="63"/>
      <c r="O50" s="63">
        <f>SUM(C50:M50)</f>
        <v>66062</v>
      </c>
    </row>
    <row r="51" spans="1:15" x14ac:dyDescent="0.2">
      <c r="A51" s="65" t="s">
        <v>49</v>
      </c>
      <c r="B51" s="63"/>
      <c r="C51" s="63">
        <v>5439</v>
      </c>
      <c r="D51" s="63"/>
      <c r="E51" s="63">
        <v>921074</v>
      </c>
      <c r="F51" s="63"/>
      <c r="G51" s="63">
        <v>682970</v>
      </c>
      <c r="H51" s="63"/>
      <c r="I51" s="63">
        <v>14928</v>
      </c>
      <c r="J51" s="52"/>
      <c r="K51" s="63">
        <v>672</v>
      </c>
      <c r="L51" s="63"/>
      <c r="M51" s="63">
        <v>0</v>
      </c>
      <c r="N51" s="63"/>
      <c r="O51" s="63">
        <f t="shared" ref="O51:O53" si="3">SUM(C51:M51)</f>
        <v>1625083</v>
      </c>
    </row>
    <row r="52" spans="1:15" x14ac:dyDescent="0.2">
      <c r="A52" s="65" t="s">
        <v>50</v>
      </c>
      <c r="B52" s="63"/>
      <c r="C52" s="63">
        <v>2351558</v>
      </c>
      <c r="D52" s="63"/>
      <c r="E52" s="63">
        <v>105525</v>
      </c>
      <c r="F52" s="63"/>
      <c r="G52" s="63">
        <v>19069</v>
      </c>
      <c r="H52" s="63"/>
      <c r="I52" s="63">
        <v>0</v>
      </c>
      <c r="J52" s="52"/>
      <c r="K52" s="63">
        <v>0</v>
      </c>
      <c r="L52" s="63"/>
      <c r="M52" s="63">
        <v>387595</v>
      </c>
      <c r="N52" s="63"/>
      <c r="O52" s="63">
        <f t="shared" si="3"/>
        <v>2863747</v>
      </c>
    </row>
    <row r="53" spans="1:15" x14ac:dyDescent="0.2">
      <c r="A53" s="64" t="s">
        <v>51</v>
      </c>
      <c r="B53" s="63"/>
      <c r="C53" s="63">
        <v>253</v>
      </c>
      <c r="D53" s="63"/>
      <c r="E53" s="63">
        <v>719</v>
      </c>
      <c r="F53" s="63"/>
      <c r="G53" s="63">
        <v>0</v>
      </c>
      <c r="H53" s="63"/>
      <c r="I53" s="63">
        <v>295661</v>
      </c>
      <c r="J53" s="52"/>
      <c r="K53" s="63">
        <v>246087</v>
      </c>
      <c r="L53" s="63"/>
      <c r="M53" s="63">
        <v>0</v>
      </c>
      <c r="N53" s="63"/>
      <c r="O53" s="63">
        <f t="shared" si="3"/>
        <v>542720</v>
      </c>
    </row>
    <row r="54" spans="1:15" x14ac:dyDescent="0.2">
      <c r="A54" s="66" t="s">
        <v>52</v>
      </c>
      <c r="B54" s="63"/>
      <c r="C54" s="67">
        <f>SUM(C50:C53)</f>
        <v>2357250</v>
      </c>
      <c r="D54" s="63"/>
      <c r="E54" s="67">
        <f>SUM(E50:E53)</f>
        <v>1065353</v>
      </c>
      <c r="F54" s="63"/>
      <c r="G54" s="67">
        <f>SUM(G50:G53)</f>
        <v>729698</v>
      </c>
      <c r="H54" s="63"/>
      <c r="I54" s="67">
        <f>SUM(I50:I53)</f>
        <v>310980</v>
      </c>
      <c r="J54" s="52"/>
      <c r="K54" s="67">
        <f>SUM(K50:K53)</f>
        <v>246736</v>
      </c>
      <c r="L54" s="63"/>
      <c r="M54" s="67">
        <f>SUM(M50:M53)</f>
        <v>387595</v>
      </c>
      <c r="N54" s="63"/>
      <c r="O54" s="67">
        <f>SUM(O50:O53)</f>
        <v>5097612</v>
      </c>
    </row>
    <row r="55" spans="1:15" x14ac:dyDescent="0.2">
      <c r="A55" s="66"/>
      <c r="B55" s="63"/>
      <c r="C55" s="63"/>
      <c r="D55" s="63"/>
      <c r="E55" s="63"/>
      <c r="F55" s="63"/>
      <c r="G55" s="63"/>
      <c r="H55" s="63"/>
      <c r="I55" s="63"/>
      <c r="J55" s="52"/>
      <c r="K55" s="63"/>
      <c r="L55" s="63"/>
      <c r="M55" s="63"/>
      <c r="N55" s="63"/>
      <c r="O55" s="63"/>
    </row>
    <row r="56" spans="1:15" x14ac:dyDescent="0.2">
      <c r="A56" s="48" t="s">
        <v>53</v>
      </c>
      <c r="B56" s="49"/>
      <c r="C56" s="63"/>
      <c r="D56" s="49"/>
      <c r="E56" s="63"/>
      <c r="F56" s="49"/>
      <c r="G56" s="63"/>
      <c r="H56" s="49"/>
      <c r="I56" s="63"/>
      <c r="J56" s="52"/>
      <c r="K56" s="63"/>
      <c r="L56" s="49"/>
      <c r="M56" s="63"/>
      <c r="N56" s="49"/>
      <c r="O56" s="63"/>
    </row>
    <row r="57" spans="1:15" x14ac:dyDescent="0.2">
      <c r="A57" s="61" t="s">
        <v>54</v>
      </c>
      <c r="B57" s="49"/>
      <c r="C57" s="63">
        <v>217583</v>
      </c>
      <c r="D57" s="49"/>
      <c r="E57" s="63">
        <v>4453655</v>
      </c>
      <c r="F57" s="49"/>
      <c r="G57" s="63">
        <v>8813307</v>
      </c>
      <c r="H57" s="49"/>
      <c r="I57" s="63">
        <v>74382</v>
      </c>
      <c r="J57" s="50"/>
      <c r="K57" s="63">
        <v>894731</v>
      </c>
      <c r="L57" s="49"/>
      <c r="M57" s="63">
        <v>503637</v>
      </c>
      <c r="N57" s="49"/>
      <c r="O57" s="63">
        <f>SUM(C57:M57)</f>
        <v>14957295</v>
      </c>
    </row>
    <row r="58" spans="1:15" x14ac:dyDescent="0.2">
      <c r="A58" s="61" t="s">
        <v>55</v>
      </c>
      <c r="B58" s="49"/>
      <c r="C58" s="63"/>
      <c r="D58" s="49"/>
      <c r="E58" s="63"/>
      <c r="F58" s="49"/>
      <c r="G58" s="63"/>
      <c r="H58" s="49"/>
      <c r="I58" s="63"/>
      <c r="J58" s="50"/>
      <c r="K58" s="63"/>
      <c r="L58" s="49"/>
      <c r="M58" s="63"/>
      <c r="N58" s="49"/>
      <c r="O58" s="63"/>
    </row>
    <row r="59" spans="1:15" x14ac:dyDescent="0.2">
      <c r="A59" s="64" t="s">
        <v>56</v>
      </c>
      <c r="B59" s="49"/>
      <c r="C59" s="63">
        <v>113419</v>
      </c>
      <c r="D59" s="49"/>
      <c r="E59" s="63">
        <v>0</v>
      </c>
      <c r="F59" s="49"/>
      <c r="G59" s="63">
        <v>0</v>
      </c>
      <c r="H59" s="49"/>
      <c r="I59" s="63">
        <v>0</v>
      </c>
      <c r="J59" s="50"/>
      <c r="K59" s="63">
        <v>0</v>
      </c>
      <c r="L59" s="49"/>
      <c r="M59" s="63">
        <v>18703</v>
      </c>
      <c r="N59" s="49"/>
      <c r="O59" s="63">
        <f>SUM(C59:M59)</f>
        <v>132122</v>
      </c>
    </row>
    <row r="60" spans="1:15" x14ac:dyDescent="0.2">
      <c r="A60" s="64" t="s">
        <v>57</v>
      </c>
      <c r="B60" s="49"/>
      <c r="C60" s="63">
        <v>0</v>
      </c>
      <c r="D60" s="49"/>
      <c r="E60" s="63">
        <v>109183</v>
      </c>
      <c r="F60" s="49"/>
      <c r="G60" s="63">
        <v>0</v>
      </c>
      <c r="H60" s="49"/>
      <c r="I60" s="63">
        <v>3498258</v>
      </c>
      <c r="J60" s="50"/>
      <c r="K60" s="63">
        <v>1929493</v>
      </c>
      <c r="L60" s="49"/>
      <c r="M60" s="63">
        <v>1094</v>
      </c>
      <c r="N60" s="49"/>
      <c r="O60" s="63">
        <f t="shared" ref="O60:O64" si="4">SUM(C60:M60)</f>
        <v>5538028</v>
      </c>
    </row>
    <row r="61" spans="1:15" x14ac:dyDescent="0.2">
      <c r="A61" s="64" t="s">
        <v>58</v>
      </c>
      <c r="B61" s="49"/>
      <c r="C61" s="63">
        <v>50255</v>
      </c>
      <c r="D61" s="49"/>
      <c r="E61" s="63">
        <v>0</v>
      </c>
      <c r="F61" s="49"/>
      <c r="G61" s="63">
        <v>0</v>
      </c>
      <c r="H61" s="49"/>
      <c r="I61" s="63">
        <v>0</v>
      </c>
      <c r="J61" s="50"/>
      <c r="K61" s="63">
        <v>0</v>
      </c>
      <c r="L61" s="49"/>
      <c r="M61" s="63">
        <v>0</v>
      </c>
      <c r="N61" s="49"/>
      <c r="O61" s="63">
        <f t="shared" si="4"/>
        <v>50255</v>
      </c>
    </row>
    <row r="62" spans="1:15" x14ac:dyDescent="0.2">
      <c r="A62" s="64" t="s">
        <v>59</v>
      </c>
      <c r="B62" s="49"/>
      <c r="C62" s="63">
        <v>0</v>
      </c>
      <c r="D62" s="49"/>
      <c r="E62" s="63">
        <v>657477</v>
      </c>
      <c r="F62" s="49"/>
      <c r="G62" s="63">
        <v>0</v>
      </c>
      <c r="H62" s="49"/>
      <c r="I62" s="63">
        <v>111461</v>
      </c>
      <c r="J62" s="50"/>
      <c r="K62" s="63">
        <v>0</v>
      </c>
      <c r="L62" s="49"/>
      <c r="M62" s="63">
        <v>51656</v>
      </c>
      <c r="N62" s="49"/>
      <c r="O62" s="63">
        <f t="shared" si="4"/>
        <v>820594</v>
      </c>
    </row>
    <row r="63" spans="1:15" x14ac:dyDescent="0.2">
      <c r="A63" s="64" t="s">
        <v>60</v>
      </c>
      <c r="B63" s="49"/>
      <c r="C63" s="63">
        <v>0</v>
      </c>
      <c r="D63" s="49"/>
      <c r="E63" s="63">
        <v>0</v>
      </c>
      <c r="F63" s="49"/>
      <c r="G63" s="63">
        <v>0</v>
      </c>
      <c r="H63" s="49"/>
      <c r="I63" s="63">
        <v>0</v>
      </c>
      <c r="J63" s="50"/>
      <c r="K63" s="63">
        <v>333555</v>
      </c>
      <c r="L63" s="49"/>
      <c r="M63" s="63">
        <v>68993</v>
      </c>
      <c r="N63" s="49"/>
      <c r="O63" s="63">
        <f t="shared" si="4"/>
        <v>402548</v>
      </c>
    </row>
    <row r="64" spans="1:15" x14ac:dyDescent="0.2">
      <c r="A64" s="61" t="s">
        <v>132</v>
      </c>
      <c r="B64" s="49"/>
      <c r="C64" s="63">
        <v>331102</v>
      </c>
      <c r="D64" s="49"/>
      <c r="E64" s="63">
        <v>-5529379</v>
      </c>
      <c r="F64" s="49"/>
      <c r="G64" s="63">
        <v>-7877910</v>
      </c>
      <c r="H64" s="49"/>
      <c r="I64" s="63">
        <v>420690</v>
      </c>
      <c r="J64" s="50"/>
      <c r="K64" s="63">
        <v>-1023771</v>
      </c>
      <c r="L64" s="49"/>
      <c r="M64" s="63">
        <v>248871</v>
      </c>
      <c r="N64" s="49"/>
      <c r="O64" s="63">
        <f t="shared" si="4"/>
        <v>-13430397</v>
      </c>
    </row>
    <row r="65" spans="1:15" ht="13.5" thickBot="1" x14ac:dyDescent="0.25">
      <c r="A65" s="66" t="s">
        <v>133</v>
      </c>
      <c r="B65" s="63" t="s">
        <v>10</v>
      </c>
      <c r="C65" s="68">
        <f>SUM(C57:C64)</f>
        <v>712359</v>
      </c>
      <c r="D65" s="63" t="s">
        <v>10</v>
      </c>
      <c r="E65" s="68">
        <f>SUM(E57:E64)</f>
        <v>-309064</v>
      </c>
      <c r="F65" s="63" t="s">
        <v>10</v>
      </c>
      <c r="G65" s="68">
        <f>SUM(G57:G64)</f>
        <v>935397</v>
      </c>
      <c r="H65" s="63" t="s">
        <v>10</v>
      </c>
      <c r="I65" s="68">
        <f>SUM(I57:I64)</f>
        <v>4104791</v>
      </c>
      <c r="J65" s="62" t="s">
        <v>10</v>
      </c>
      <c r="K65" s="68">
        <f>SUM(K57:K64)</f>
        <v>2134008</v>
      </c>
      <c r="L65" s="63" t="s">
        <v>10</v>
      </c>
      <c r="M65" s="68">
        <f>SUM(M57:M64)</f>
        <v>892954</v>
      </c>
      <c r="N65" s="63" t="s">
        <v>10</v>
      </c>
      <c r="O65" s="68">
        <f>SUM(O57:O64)</f>
        <v>8470445</v>
      </c>
    </row>
    <row r="66" spans="1:15" ht="13.5" thickTop="1" x14ac:dyDescent="0.2">
      <c r="A66" s="69"/>
      <c r="B66" s="62"/>
      <c r="C66" s="63"/>
      <c r="D66" s="62"/>
      <c r="E66" s="63"/>
      <c r="F66" s="62"/>
      <c r="G66" s="63"/>
      <c r="H66" s="62"/>
      <c r="I66" s="63"/>
      <c r="J66" s="62"/>
      <c r="K66" s="63"/>
      <c r="L66" s="62"/>
      <c r="M66" s="63"/>
      <c r="N66" s="62"/>
      <c r="O66" s="63"/>
    </row>
    <row r="67" spans="1:15" x14ac:dyDescent="0.2">
      <c r="A67" t="s">
        <v>61</v>
      </c>
      <c r="B67" s="62"/>
      <c r="C67" s="63"/>
      <c r="D67" s="62"/>
      <c r="E67" s="63"/>
      <c r="F67" s="62"/>
      <c r="G67" s="63"/>
      <c r="H67" s="62"/>
      <c r="I67" s="63"/>
      <c r="J67" s="62"/>
      <c r="K67" s="63"/>
      <c r="L67" s="62"/>
      <c r="M67" s="63"/>
      <c r="N67" s="62"/>
      <c r="O67" s="63"/>
    </row>
    <row r="68" spans="1:15" x14ac:dyDescent="0.2">
      <c r="A68" s="69"/>
      <c r="B68" s="62"/>
      <c r="C68" s="63"/>
      <c r="D68" s="62"/>
      <c r="E68" s="63"/>
      <c r="F68" s="62"/>
      <c r="G68" s="63"/>
      <c r="H68" s="62"/>
      <c r="I68" s="63"/>
      <c r="J68" s="62"/>
      <c r="K68" s="63"/>
      <c r="L68" s="62"/>
      <c r="M68" s="63"/>
      <c r="N68" s="62"/>
      <c r="O68" s="63"/>
    </row>
  </sheetData>
  <printOptions horizontalCentered="1"/>
  <pageMargins left="0.2" right="0.2" top="0.25" bottom="0.5" header="0.5" footer="0.25"/>
  <pageSetup scale="70" firstPageNumber="7" orientation="portrait" cellComments="asDisplayed" useFirstPageNumber="1" r:id="rId1"/>
  <headerFooter alignWithMargins="0">
    <oddFooter xml:space="preserve">&amp;LPrint: &amp;D  &amp;T&amp;C&amp;"Times New Roman,Bold"&amp;24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AD87E-D3BA-4468-A641-5990C1EFCDEB}">
  <sheetPr>
    <tabColor theme="0"/>
  </sheetPr>
  <dimension ref="A1:O28"/>
  <sheetViews>
    <sheetView workbookViewId="0">
      <selection activeCell="A4" sqref="A4:XFD4"/>
    </sheetView>
  </sheetViews>
  <sheetFormatPr defaultColWidth="9.33203125" defaultRowHeight="12.75" x14ac:dyDescent="0.2"/>
  <cols>
    <col min="1" max="1" width="63.5" style="43" customWidth="1"/>
    <col min="2" max="2" width="3" style="89" customWidth="1"/>
    <col min="3" max="3" width="14" style="90" customWidth="1"/>
    <col min="4" max="4" width="3" style="89" customWidth="1"/>
    <col min="5" max="5" width="13.83203125" style="90" customWidth="1"/>
    <col min="6" max="6" width="3" style="89" customWidth="1"/>
    <col min="7" max="7" width="13.83203125" style="90" customWidth="1"/>
    <col min="8" max="8" width="3" style="89" customWidth="1"/>
    <col min="9" max="9" width="13.83203125" style="90" customWidth="1"/>
    <col min="10" max="10" width="3" style="89" customWidth="1"/>
    <col min="11" max="11" width="12.6640625" style="90" customWidth="1"/>
    <col min="12" max="12" width="3" style="90" customWidth="1"/>
    <col min="13" max="13" width="13.83203125" style="90" customWidth="1"/>
    <col min="14" max="14" width="3" style="89" customWidth="1"/>
    <col min="15" max="15" width="13.5" style="90" customWidth="1"/>
    <col min="16" max="16384" width="9.33203125" style="43"/>
  </cols>
  <sheetData>
    <row r="1" spans="1:15" ht="15.75" x14ac:dyDescent="0.25">
      <c r="A1" s="71" t="s">
        <v>62</v>
      </c>
      <c r="B1" s="72"/>
      <c r="C1" s="73"/>
      <c r="D1" s="72"/>
      <c r="E1" s="73"/>
      <c r="F1" s="72"/>
      <c r="G1" s="73"/>
      <c r="H1" s="72"/>
      <c r="I1" s="73"/>
      <c r="J1" s="72"/>
      <c r="K1" s="73"/>
      <c r="L1" s="73"/>
      <c r="M1" s="73"/>
      <c r="N1" s="72"/>
      <c r="O1" s="73"/>
    </row>
    <row r="2" spans="1:15" x14ac:dyDescent="0.2">
      <c r="A2" s="74" t="s">
        <v>0</v>
      </c>
      <c r="B2" s="72"/>
      <c r="C2" s="73"/>
      <c r="D2" s="72"/>
      <c r="E2" s="73"/>
      <c r="F2" s="72"/>
      <c r="G2" s="73"/>
      <c r="H2" s="72"/>
      <c r="I2" s="73"/>
      <c r="J2" s="72"/>
      <c r="K2" s="73"/>
      <c r="L2" s="73"/>
      <c r="M2" s="73"/>
      <c r="N2" s="72"/>
      <c r="O2" s="73"/>
    </row>
    <row r="3" spans="1:15" x14ac:dyDescent="0.2">
      <c r="A3" s="74" t="s">
        <v>63</v>
      </c>
      <c r="B3" s="72"/>
      <c r="C3" s="73"/>
      <c r="D3" s="72"/>
      <c r="E3" s="73"/>
      <c r="F3" s="72"/>
      <c r="G3" s="73"/>
      <c r="H3" s="72"/>
      <c r="I3" s="73"/>
      <c r="J3" s="72"/>
      <c r="K3" s="73"/>
      <c r="L3" s="73"/>
      <c r="M3" s="73"/>
      <c r="N3" s="72"/>
      <c r="O3" s="73"/>
    </row>
    <row r="4" spans="1:15" x14ac:dyDescent="0.2">
      <c r="A4" s="42" t="s">
        <v>126</v>
      </c>
      <c r="B4" s="72"/>
      <c r="C4" s="73"/>
      <c r="D4" s="72"/>
      <c r="E4" s="73"/>
      <c r="F4" s="72"/>
      <c r="G4" s="73"/>
      <c r="H4" s="72"/>
      <c r="I4" s="73"/>
      <c r="J4" s="72"/>
      <c r="K4" s="73"/>
      <c r="L4" s="73"/>
      <c r="M4" s="73"/>
      <c r="N4" s="72"/>
      <c r="O4" s="73"/>
    </row>
    <row r="5" spans="1:15" x14ac:dyDescent="0.2">
      <c r="A5" s="42" t="s">
        <v>2</v>
      </c>
      <c r="B5" s="72"/>
      <c r="C5" s="73"/>
      <c r="D5" s="72"/>
      <c r="E5" s="73"/>
      <c r="F5" s="72"/>
      <c r="G5" s="73"/>
      <c r="H5" s="72"/>
      <c r="I5" s="73"/>
      <c r="J5" s="72"/>
      <c r="K5" s="73"/>
      <c r="L5" s="73"/>
      <c r="M5" s="73"/>
      <c r="N5" s="72"/>
      <c r="O5" s="73"/>
    </row>
    <row r="6" spans="1:15" x14ac:dyDescent="0.2">
      <c r="A6" s="42"/>
      <c r="B6" s="75"/>
      <c r="C6" s="73"/>
      <c r="D6" s="75"/>
      <c r="E6" s="73"/>
      <c r="F6" s="75"/>
      <c r="G6" s="73"/>
      <c r="H6" s="75"/>
      <c r="I6" s="73"/>
      <c r="J6" s="75"/>
      <c r="K6" s="73"/>
      <c r="L6" s="75"/>
      <c r="M6" s="73"/>
      <c r="N6" s="75"/>
      <c r="O6" s="73"/>
    </row>
    <row r="7" spans="1:15" ht="76.5" x14ac:dyDescent="0.2">
      <c r="A7" s="20"/>
      <c r="B7" s="75"/>
      <c r="C7" s="77" t="s">
        <v>3</v>
      </c>
      <c r="D7" s="75"/>
      <c r="E7" s="77" t="s">
        <v>4</v>
      </c>
      <c r="F7" s="75"/>
      <c r="G7" s="77" t="s">
        <v>120</v>
      </c>
      <c r="H7" s="75"/>
      <c r="I7" s="77" t="s">
        <v>121</v>
      </c>
      <c r="J7" s="75"/>
      <c r="K7" s="77" t="s">
        <v>5</v>
      </c>
      <c r="L7" s="75"/>
      <c r="M7" s="76" t="s">
        <v>6</v>
      </c>
      <c r="N7" s="75"/>
      <c r="O7" s="77" t="s">
        <v>7</v>
      </c>
    </row>
    <row r="8" spans="1:15" x14ac:dyDescent="0.2">
      <c r="A8" s="51" t="s">
        <v>134</v>
      </c>
      <c r="B8" s="1" t="s">
        <v>10</v>
      </c>
      <c r="C8" s="2">
        <v>1176731</v>
      </c>
      <c r="D8" s="1" t="s">
        <v>10</v>
      </c>
      <c r="E8" s="2">
        <v>15846039</v>
      </c>
      <c r="F8" s="1" t="s">
        <v>10</v>
      </c>
      <c r="G8" s="2">
        <v>6480943</v>
      </c>
      <c r="H8" s="1" t="s">
        <v>10</v>
      </c>
      <c r="I8" s="2">
        <v>538405</v>
      </c>
      <c r="J8" s="78" t="s">
        <v>10</v>
      </c>
      <c r="K8" s="2">
        <v>4801180</v>
      </c>
      <c r="L8" s="3" t="s">
        <v>10</v>
      </c>
      <c r="M8" s="2">
        <v>516461</v>
      </c>
      <c r="N8" s="79" t="s">
        <v>10</v>
      </c>
      <c r="O8" s="80">
        <f>SUM(C8:N8)</f>
        <v>29359759</v>
      </c>
    </row>
    <row r="9" spans="1:15" x14ac:dyDescent="0.2">
      <c r="A9"/>
      <c r="B9" s="79"/>
      <c r="C9" s="81"/>
      <c r="D9" s="79"/>
      <c r="E9" s="81"/>
      <c r="F9" s="79"/>
      <c r="G9" s="81"/>
      <c r="H9" s="79"/>
      <c r="I9" s="81"/>
      <c r="J9" s="78"/>
      <c r="K9" s="81"/>
      <c r="L9" s="79"/>
      <c r="M9" s="81"/>
      <c r="N9" s="79"/>
      <c r="O9" s="81"/>
    </row>
    <row r="10" spans="1:15" x14ac:dyDescent="0.2">
      <c r="A10" s="51" t="s">
        <v>64</v>
      </c>
      <c r="B10" s="78"/>
      <c r="C10" s="82"/>
      <c r="D10" s="78"/>
      <c r="E10" s="82"/>
      <c r="F10" s="78"/>
      <c r="G10" s="82"/>
      <c r="H10" s="78"/>
      <c r="I10" s="82"/>
      <c r="J10" s="78"/>
      <c r="K10" s="82"/>
      <c r="L10" s="78"/>
      <c r="M10" s="82"/>
      <c r="N10" s="78"/>
      <c r="O10" s="82"/>
    </row>
    <row r="11" spans="1:15" x14ac:dyDescent="0.2">
      <c r="A11" s="64" t="s">
        <v>111</v>
      </c>
      <c r="B11" s="78"/>
      <c r="C11" s="82">
        <v>334254</v>
      </c>
      <c r="D11" s="78"/>
      <c r="E11" s="82">
        <v>12309327</v>
      </c>
      <c r="F11" s="78"/>
      <c r="G11" s="82">
        <v>1041032</v>
      </c>
      <c r="H11" s="78"/>
      <c r="I11" s="82">
        <v>900397</v>
      </c>
      <c r="J11" s="78"/>
      <c r="K11" s="82">
        <v>4855454</v>
      </c>
      <c r="L11" s="78"/>
      <c r="M11" s="82">
        <v>111241</v>
      </c>
      <c r="N11" s="78"/>
      <c r="O11" s="82">
        <f>SUM(C11:N11)</f>
        <v>19551705</v>
      </c>
    </row>
    <row r="12" spans="1:15" x14ac:dyDescent="0.2">
      <c r="A12" s="64" t="s">
        <v>112</v>
      </c>
      <c r="B12" s="82"/>
      <c r="C12" s="82">
        <v>121702</v>
      </c>
      <c r="D12" s="82"/>
      <c r="E12" s="82">
        <v>406506</v>
      </c>
      <c r="F12" s="78"/>
      <c r="G12" s="82">
        <v>4493778</v>
      </c>
      <c r="H12" s="18"/>
      <c r="I12" s="82">
        <v>0</v>
      </c>
      <c r="J12" s="78"/>
      <c r="K12" s="82">
        <v>0</v>
      </c>
      <c r="L12" s="82"/>
      <c r="M12" s="82">
        <v>339794</v>
      </c>
      <c r="N12" s="82"/>
      <c r="O12" s="82">
        <f t="shared" ref="O12:O13" si="0">SUM(C12:N12)</f>
        <v>5361780</v>
      </c>
    </row>
    <row r="13" spans="1:15" x14ac:dyDescent="0.2">
      <c r="A13" s="64" t="s">
        <v>113</v>
      </c>
      <c r="B13" s="82"/>
      <c r="C13" s="82">
        <v>696787</v>
      </c>
      <c r="D13" s="82"/>
      <c r="E13" s="82">
        <v>359696</v>
      </c>
      <c r="F13" s="78"/>
      <c r="G13" s="82">
        <v>1352345</v>
      </c>
      <c r="H13" s="18"/>
      <c r="I13" s="82">
        <v>59450</v>
      </c>
      <c r="J13" s="78"/>
      <c r="K13" s="82">
        <v>23848</v>
      </c>
      <c r="L13" s="82"/>
      <c r="M13" s="82">
        <v>111279</v>
      </c>
      <c r="N13" s="82"/>
      <c r="O13" s="82">
        <f t="shared" si="0"/>
        <v>2603405</v>
      </c>
    </row>
    <row r="14" spans="1:15" x14ac:dyDescent="0.2">
      <c r="A14" s="66" t="s">
        <v>114</v>
      </c>
      <c r="B14" s="78"/>
      <c r="C14" s="83">
        <f>SUM(C11:C13)</f>
        <v>1152743</v>
      </c>
      <c r="D14" s="78"/>
      <c r="E14" s="83">
        <f>SUM(E11:E13)</f>
        <v>13075529</v>
      </c>
      <c r="F14" s="78"/>
      <c r="G14" s="83">
        <f>SUM(G11:G13)</f>
        <v>6887155</v>
      </c>
      <c r="H14" s="78"/>
      <c r="I14" s="83">
        <f>SUM(I11:I13)</f>
        <v>959847</v>
      </c>
      <c r="J14" s="78"/>
      <c r="K14" s="83">
        <f>SUM(K11:K13)</f>
        <v>4879302</v>
      </c>
      <c r="L14" s="78"/>
      <c r="M14" s="83">
        <f>SUM(M11:M13)</f>
        <v>562314</v>
      </c>
      <c r="N14" s="78"/>
      <c r="O14" s="83">
        <f>SUM(O11:O13)</f>
        <v>27516890</v>
      </c>
    </row>
    <row r="15" spans="1:15" x14ac:dyDescent="0.2">
      <c r="A15" t="s">
        <v>135</v>
      </c>
      <c r="B15" s="78"/>
      <c r="C15" s="84">
        <f>C14-C8</f>
        <v>-23988</v>
      </c>
      <c r="D15" s="78"/>
      <c r="E15" s="84">
        <f>E14-E8</f>
        <v>-2770510</v>
      </c>
      <c r="F15" s="78"/>
      <c r="G15" s="84">
        <f>G14-G8</f>
        <v>406212</v>
      </c>
      <c r="H15" s="78"/>
      <c r="I15" s="84">
        <f>I14-I8</f>
        <v>421442</v>
      </c>
      <c r="J15" s="78"/>
      <c r="K15" s="84">
        <f>K14-K8</f>
        <v>78122</v>
      </c>
      <c r="L15" s="78"/>
      <c r="M15" s="84">
        <f>M14-M8</f>
        <v>45853</v>
      </c>
      <c r="N15" s="78"/>
      <c r="O15" s="84">
        <f>O14-O8</f>
        <v>-1842869</v>
      </c>
    </row>
    <row r="16" spans="1:15" x14ac:dyDescent="0.2">
      <c r="A16"/>
      <c r="B16" s="78"/>
      <c r="C16" s="82"/>
      <c r="D16" s="78"/>
      <c r="E16" s="82"/>
      <c r="F16" s="78"/>
      <c r="G16" s="82"/>
      <c r="H16" s="78"/>
      <c r="I16" s="82"/>
      <c r="J16" s="78"/>
      <c r="K16" s="82"/>
      <c r="L16" s="78"/>
      <c r="M16" s="82"/>
      <c r="N16" s="78"/>
      <c r="O16" s="82"/>
    </row>
    <row r="17" spans="1:15" x14ac:dyDescent="0.2">
      <c r="A17" s="51" t="s">
        <v>69</v>
      </c>
      <c r="B17" s="78"/>
      <c r="C17" s="82"/>
      <c r="D17" s="78"/>
      <c r="E17" s="82"/>
      <c r="F17" s="78"/>
      <c r="G17" s="82"/>
      <c r="H17" s="78"/>
      <c r="I17" s="82"/>
      <c r="J17" s="78"/>
      <c r="K17" s="82"/>
      <c r="L17" s="78"/>
      <c r="M17" s="82"/>
      <c r="N17" s="78"/>
      <c r="O17" s="82"/>
    </row>
    <row r="18" spans="1:15" x14ac:dyDescent="0.2">
      <c r="A18" s="64" t="s">
        <v>136</v>
      </c>
      <c r="B18" s="4"/>
      <c r="C18" s="4">
        <v>21659</v>
      </c>
      <c r="D18" s="4"/>
      <c r="E18" s="4">
        <v>116415</v>
      </c>
      <c r="F18" s="4"/>
      <c r="G18" s="4">
        <v>34381</v>
      </c>
      <c r="H18" s="4"/>
      <c r="I18" s="4">
        <v>308623</v>
      </c>
      <c r="J18" s="78"/>
      <c r="K18" s="4">
        <v>168685</v>
      </c>
      <c r="L18" s="4"/>
      <c r="M18" s="4">
        <v>20296</v>
      </c>
      <c r="N18" s="4"/>
      <c r="O18" s="4">
        <f>SUM(C18:N18)</f>
        <v>670059</v>
      </c>
    </row>
    <row r="19" spans="1:15" x14ac:dyDescent="0.2">
      <c r="A19" s="64" t="s">
        <v>115</v>
      </c>
      <c r="B19" s="4"/>
      <c r="C19" s="4">
        <v>0</v>
      </c>
      <c r="D19" s="4"/>
      <c r="E19" s="4">
        <v>0</v>
      </c>
      <c r="F19" s="4"/>
      <c r="G19" s="4">
        <v>0</v>
      </c>
      <c r="H19" s="4"/>
      <c r="I19" s="4">
        <v>0</v>
      </c>
      <c r="J19" s="78"/>
      <c r="K19" s="4">
        <v>0</v>
      </c>
      <c r="L19" s="4"/>
      <c r="M19" s="4">
        <v>6319</v>
      </c>
      <c r="N19" s="4"/>
      <c r="O19" s="4">
        <f t="shared" ref="O19:O21" si="1">SUM(C19:N19)</f>
        <v>6319</v>
      </c>
    </row>
    <row r="20" spans="1:15" x14ac:dyDescent="0.2">
      <c r="A20" s="64" t="s">
        <v>137</v>
      </c>
      <c r="B20" s="4"/>
      <c r="C20" s="4">
        <v>0</v>
      </c>
      <c r="D20" s="4"/>
      <c r="E20" s="4">
        <v>0</v>
      </c>
      <c r="F20" s="4"/>
      <c r="G20" s="4">
        <v>0</v>
      </c>
      <c r="H20" s="4"/>
      <c r="I20" s="4">
        <v>0</v>
      </c>
      <c r="J20" s="78"/>
      <c r="K20" s="4">
        <v>23685</v>
      </c>
      <c r="L20" s="4"/>
      <c r="M20" s="4">
        <v>0</v>
      </c>
      <c r="N20" s="4"/>
      <c r="O20" s="4">
        <f t="shared" si="1"/>
        <v>23685</v>
      </c>
    </row>
    <row r="21" spans="1:15" x14ac:dyDescent="0.2">
      <c r="A21" s="64" t="s">
        <v>116</v>
      </c>
      <c r="B21" s="4"/>
      <c r="C21" s="4">
        <v>3891</v>
      </c>
      <c r="D21" s="4"/>
      <c r="E21" s="4">
        <v>3058839</v>
      </c>
      <c r="F21" s="4"/>
      <c r="G21" s="4">
        <v>44777</v>
      </c>
      <c r="H21" s="4"/>
      <c r="I21" s="4">
        <v>9905</v>
      </c>
      <c r="J21" s="78"/>
      <c r="K21" s="4">
        <v>147323</v>
      </c>
      <c r="L21" s="4"/>
      <c r="M21" s="4">
        <v>4395</v>
      </c>
      <c r="N21" s="4"/>
      <c r="O21" s="4">
        <f t="shared" si="1"/>
        <v>3269130</v>
      </c>
    </row>
    <row r="22" spans="1:15" x14ac:dyDescent="0.2">
      <c r="A22" s="66" t="s">
        <v>117</v>
      </c>
      <c r="B22" s="4"/>
      <c r="C22" s="5">
        <f>SUM(C18:C21)</f>
        <v>25550</v>
      </c>
      <c r="D22" s="4"/>
      <c r="E22" s="5">
        <f>SUM(E18:E21)</f>
        <v>3175254</v>
      </c>
      <c r="F22" s="4"/>
      <c r="G22" s="5">
        <f>SUM(G18:G21)</f>
        <v>79158</v>
      </c>
      <c r="H22" s="4"/>
      <c r="I22" s="5">
        <f>SUM(I18:I21)</f>
        <v>318528</v>
      </c>
      <c r="J22" s="78"/>
      <c r="K22" s="5">
        <f>SUM(K18:K21)</f>
        <v>339693</v>
      </c>
      <c r="L22" s="4"/>
      <c r="M22" s="5">
        <f>SUM(M18:M21)</f>
        <v>31010</v>
      </c>
      <c r="N22" s="4"/>
      <c r="O22" s="5">
        <f>SUM(O18:O21)</f>
        <v>3969193</v>
      </c>
    </row>
    <row r="23" spans="1:15" x14ac:dyDescent="0.2">
      <c r="A23" s="92" t="s">
        <v>118</v>
      </c>
      <c r="B23" s="82"/>
      <c r="C23" s="82">
        <f>C15+C22</f>
        <v>1562</v>
      </c>
      <c r="D23" s="82"/>
      <c r="E23" s="82">
        <f>E15+E22</f>
        <v>404744</v>
      </c>
      <c r="F23" s="82"/>
      <c r="G23" s="82">
        <f>G15+G22</f>
        <v>485370</v>
      </c>
      <c r="H23" s="82"/>
      <c r="I23" s="82">
        <f>I15+I22</f>
        <v>739970</v>
      </c>
      <c r="J23" s="78"/>
      <c r="K23" s="82">
        <f>K15+K22</f>
        <v>417815</v>
      </c>
      <c r="L23" s="82"/>
      <c r="M23" s="82">
        <f>M15+M22</f>
        <v>76863</v>
      </c>
      <c r="N23" s="78"/>
      <c r="O23" s="82">
        <f>O22+O15</f>
        <v>2126324</v>
      </c>
    </row>
    <row r="24" spans="1:15" x14ac:dyDescent="0.2">
      <c r="A24" s="64" t="s">
        <v>138</v>
      </c>
      <c r="B24" s="78"/>
      <c r="C24" s="82">
        <v>712359</v>
      </c>
      <c r="D24" s="78"/>
      <c r="E24" s="82">
        <v>-309064</v>
      </c>
      <c r="F24" s="78"/>
      <c r="G24" s="82">
        <v>935397</v>
      </c>
      <c r="H24" s="78"/>
      <c r="I24" s="82">
        <v>4104791</v>
      </c>
      <c r="J24" s="78"/>
      <c r="K24" s="82">
        <v>2134008</v>
      </c>
      <c r="L24" s="78"/>
      <c r="M24" s="82">
        <v>892954</v>
      </c>
      <c r="N24" s="78"/>
      <c r="O24" s="82">
        <f>SUM(C24:N24)</f>
        <v>8470445</v>
      </c>
    </row>
    <row r="25" spans="1:15" ht="13.5" thickBot="1" x14ac:dyDescent="0.25">
      <c r="A25" s="64" t="s">
        <v>139</v>
      </c>
      <c r="B25" s="78" t="s">
        <v>10</v>
      </c>
      <c r="C25" s="91">
        <f>C23+C24</f>
        <v>713921</v>
      </c>
      <c r="D25" s="78" t="s">
        <v>10</v>
      </c>
      <c r="E25" s="91">
        <f>E23+E24</f>
        <v>95680</v>
      </c>
      <c r="F25" s="78" t="s">
        <v>10</v>
      </c>
      <c r="G25" s="91">
        <f>G23+G24</f>
        <v>1420767</v>
      </c>
      <c r="H25" s="78" t="s">
        <v>10</v>
      </c>
      <c r="I25" s="91">
        <f>I23+I24</f>
        <v>4844761</v>
      </c>
      <c r="J25" s="78" t="s">
        <v>10</v>
      </c>
      <c r="K25" s="91">
        <f>K23+K24</f>
        <v>2551823</v>
      </c>
      <c r="L25" s="78" t="s">
        <v>10</v>
      </c>
      <c r="M25" s="91">
        <f>M23+M24</f>
        <v>969817</v>
      </c>
      <c r="N25" s="78" t="s">
        <v>10</v>
      </c>
      <c r="O25" s="91">
        <f>O23+O24</f>
        <v>10596769</v>
      </c>
    </row>
    <row r="26" spans="1:15" ht="13.5" thickTop="1" x14ac:dyDescent="0.2">
      <c r="A26" s="64"/>
      <c r="B26" s="87"/>
      <c r="C26" s="88"/>
      <c r="D26" s="87"/>
      <c r="E26" s="88"/>
      <c r="F26" s="87"/>
      <c r="G26" s="88"/>
      <c r="H26" s="87"/>
      <c r="I26" s="88"/>
      <c r="J26" s="87"/>
      <c r="K26" s="88"/>
      <c r="L26" s="87"/>
      <c r="M26" s="88"/>
      <c r="N26" s="87"/>
      <c r="O26" s="88"/>
    </row>
    <row r="27" spans="1:15" x14ac:dyDescent="0.2">
      <c r="A27" t="s">
        <v>61</v>
      </c>
      <c r="B27" s="87"/>
      <c r="C27" s="88"/>
      <c r="D27" s="87"/>
      <c r="E27" s="88"/>
      <c r="F27" s="87"/>
      <c r="G27" s="88"/>
      <c r="H27" s="87"/>
      <c r="I27" s="88"/>
      <c r="J27" s="87"/>
      <c r="K27" s="88"/>
      <c r="L27" s="87"/>
      <c r="M27" s="88"/>
      <c r="N27" s="87"/>
      <c r="O27" s="88"/>
    </row>
    <row r="28" spans="1:15" x14ac:dyDescent="0.2">
      <c r="A28" s="17"/>
      <c r="B28" s="87"/>
      <c r="C28" s="88"/>
      <c r="D28" s="87"/>
      <c r="E28" s="88"/>
      <c r="F28" s="87"/>
      <c r="G28" s="88"/>
      <c r="H28" s="87"/>
      <c r="I28" s="88"/>
      <c r="J28" s="87"/>
      <c r="K28" s="88"/>
      <c r="L28" s="87"/>
      <c r="M28" s="88"/>
      <c r="N28" s="87"/>
      <c r="O28" s="88"/>
    </row>
  </sheetData>
  <printOptions horizontalCentered="1"/>
  <pageMargins left="0.2" right="0.2" top="0.25" bottom="0.5" header="0.5" footer="0.25"/>
  <pageSetup scale="80" firstPageNumber="7" orientation="landscape" cellComments="asDisplayed" useFirstPageNumber="1" r:id="rId1"/>
  <headerFooter alignWithMargins="0">
    <oddFooter xml:space="preserve">&amp;LPrint: &amp;D  &amp;T&amp;C&amp;"Times New Roman,Bold"&amp;24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85E53-6470-48D3-B29D-ED04B7003CD7}">
  <sheetPr>
    <tabColor theme="0"/>
  </sheetPr>
  <dimension ref="A1:O30"/>
  <sheetViews>
    <sheetView workbookViewId="0">
      <selection activeCell="A4" sqref="A4:XFD4"/>
    </sheetView>
  </sheetViews>
  <sheetFormatPr defaultColWidth="9.33203125" defaultRowHeight="12.75" x14ac:dyDescent="0.2"/>
  <cols>
    <col min="1" max="1" width="63.83203125" style="43" customWidth="1"/>
    <col min="2" max="2" width="1.83203125" style="89" customWidth="1"/>
    <col min="3" max="3" width="14" style="90" customWidth="1"/>
    <col min="4" max="4" width="2.83203125" style="89" customWidth="1"/>
    <col min="5" max="5" width="14.83203125" style="90" customWidth="1"/>
    <col min="6" max="6" width="2.6640625" style="89" customWidth="1"/>
    <col min="7" max="7" width="14" style="90" customWidth="1"/>
    <col min="8" max="8" width="2.83203125" style="89" customWidth="1"/>
    <col min="9" max="9" width="14.83203125" style="90" customWidth="1"/>
    <col min="10" max="10" width="2.5" style="89" customWidth="1"/>
    <col min="11" max="11" width="14.1640625" style="90" customWidth="1"/>
    <col min="12" max="12" width="2.6640625" style="89" customWidth="1"/>
    <col min="13" max="13" width="13.5" style="90" customWidth="1"/>
    <col min="14" max="14" width="1.83203125" style="89" customWidth="1"/>
    <col min="15" max="15" width="12.83203125" style="90" customWidth="1"/>
    <col min="16" max="16384" width="9.33203125" style="43"/>
  </cols>
  <sheetData>
    <row r="1" spans="1:15" ht="15.75" x14ac:dyDescent="0.25">
      <c r="A1" s="71" t="s">
        <v>62</v>
      </c>
      <c r="B1" s="72"/>
      <c r="C1" s="73"/>
      <c r="D1" s="72"/>
      <c r="E1" s="73"/>
      <c r="F1" s="72"/>
      <c r="G1" s="73"/>
      <c r="H1" s="72"/>
      <c r="I1" s="73"/>
      <c r="J1" s="72"/>
      <c r="K1" s="73"/>
      <c r="L1" s="72"/>
      <c r="M1" s="73"/>
      <c r="N1" s="72"/>
      <c r="O1" s="73"/>
    </row>
    <row r="2" spans="1:15" x14ac:dyDescent="0.2">
      <c r="A2" s="74" t="s">
        <v>0</v>
      </c>
      <c r="B2" s="72"/>
      <c r="C2" s="73"/>
      <c r="D2" s="72"/>
      <c r="E2" s="73"/>
      <c r="F2" s="72"/>
      <c r="G2" s="73"/>
      <c r="H2" s="72"/>
      <c r="I2" s="73"/>
      <c r="J2" s="72"/>
      <c r="K2" s="73"/>
      <c r="L2" s="72"/>
      <c r="M2" s="73"/>
      <c r="N2" s="72"/>
      <c r="O2" s="73"/>
    </row>
    <row r="3" spans="1:15" x14ac:dyDescent="0.2">
      <c r="A3" s="74" t="s">
        <v>63</v>
      </c>
      <c r="B3" s="72"/>
      <c r="C3" s="73"/>
      <c r="D3" s="72"/>
      <c r="E3" s="73"/>
      <c r="F3" s="72"/>
      <c r="G3" s="73"/>
      <c r="H3" s="72"/>
      <c r="I3" s="73"/>
      <c r="J3" s="72"/>
      <c r="K3" s="73"/>
      <c r="L3" s="72"/>
      <c r="M3" s="73"/>
      <c r="N3" s="72"/>
      <c r="O3" s="73"/>
    </row>
    <row r="4" spans="1:15" x14ac:dyDescent="0.2">
      <c r="A4" s="42" t="s">
        <v>110</v>
      </c>
      <c r="B4" s="72"/>
      <c r="C4" s="73"/>
      <c r="D4" s="72"/>
      <c r="E4" s="73"/>
      <c r="F4" s="72"/>
      <c r="G4" s="73"/>
      <c r="H4" s="72"/>
      <c r="I4" s="73"/>
      <c r="J4" s="72"/>
      <c r="K4" s="73"/>
      <c r="L4" s="72"/>
      <c r="M4" s="73"/>
      <c r="N4" s="72"/>
      <c r="O4" s="73"/>
    </row>
    <row r="5" spans="1:15" x14ac:dyDescent="0.2">
      <c r="A5" s="42" t="s">
        <v>2</v>
      </c>
      <c r="B5" s="72"/>
      <c r="C5" s="73"/>
      <c r="D5" s="72"/>
      <c r="E5" s="73"/>
      <c r="F5" s="72"/>
      <c r="G5" s="73"/>
      <c r="H5" s="72"/>
      <c r="I5" s="73"/>
      <c r="J5" s="72"/>
      <c r="K5" s="73"/>
      <c r="L5" s="72"/>
      <c r="M5" s="73"/>
      <c r="N5" s="72"/>
      <c r="O5" s="73"/>
    </row>
    <row r="6" spans="1:15" x14ac:dyDescent="0.2">
      <c r="A6" s="42"/>
      <c r="B6" s="75"/>
      <c r="C6" s="73"/>
      <c r="D6" s="75"/>
      <c r="E6" s="73"/>
      <c r="F6" s="75"/>
      <c r="G6" s="73"/>
      <c r="H6" s="75"/>
      <c r="I6" s="73"/>
      <c r="J6" s="75"/>
      <c r="K6" s="73"/>
      <c r="L6" s="75"/>
      <c r="M6" s="73"/>
      <c r="N6" s="75"/>
      <c r="O6" s="73"/>
    </row>
    <row r="7" spans="1:15" ht="76.5" x14ac:dyDescent="0.2">
      <c r="A7" s="20"/>
      <c r="B7" s="75"/>
      <c r="C7" s="47" t="s">
        <v>3</v>
      </c>
      <c r="D7" s="46"/>
      <c r="E7" s="47" t="s">
        <v>4</v>
      </c>
      <c r="F7" s="46"/>
      <c r="G7" s="47" t="s">
        <v>75</v>
      </c>
      <c r="H7" s="46"/>
      <c r="I7" s="47" t="s">
        <v>76</v>
      </c>
      <c r="J7" s="46"/>
      <c r="K7" s="47" t="s">
        <v>5</v>
      </c>
      <c r="L7" s="75"/>
      <c r="M7" s="76" t="s">
        <v>6</v>
      </c>
      <c r="N7" s="75"/>
      <c r="O7" s="77" t="s">
        <v>7</v>
      </c>
    </row>
    <row r="8" spans="1:15" ht="17.25" customHeight="1" x14ac:dyDescent="0.2">
      <c r="A8" s="51" t="s">
        <v>140</v>
      </c>
      <c r="B8" s="6" t="s">
        <v>10</v>
      </c>
      <c r="C8" s="2">
        <v>1244702</v>
      </c>
      <c r="D8" s="6" t="s">
        <v>10</v>
      </c>
      <c r="E8" s="2">
        <v>15386806</v>
      </c>
      <c r="F8" s="6" t="s">
        <v>10</v>
      </c>
      <c r="G8" s="2">
        <v>5994444</v>
      </c>
      <c r="H8" s="6" t="s">
        <v>10</v>
      </c>
      <c r="I8" s="2">
        <v>462298</v>
      </c>
      <c r="J8" s="78" t="s">
        <v>10</v>
      </c>
      <c r="K8" s="2">
        <v>4502190</v>
      </c>
      <c r="L8" s="3" t="s">
        <v>10</v>
      </c>
      <c r="M8" s="2">
        <v>488235</v>
      </c>
      <c r="N8" s="79" t="s">
        <v>10</v>
      </c>
      <c r="O8" s="80">
        <f>SUM(C8:M8)</f>
        <v>28078675</v>
      </c>
    </row>
    <row r="9" spans="1:15" x14ac:dyDescent="0.2">
      <c r="A9"/>
      <c r="B9" s="79"/>
      <c r="C9" s="81"/>
      <c r="D9" s="79"/>
      <c r="E9" s="81"/>
      <c r="F9" s="79"/>
      <c r="G9" s="81"/>
      <c r="H9" s="79"/>
      <c r="I9" s="81"/>
      <c r="J9" s="78"/>
      <c r="K9" s="81"/>
      <c r="L9" s="79"/>
      <c r="M9" s="81"/>
      <c r="N9" s="79"/>
      <c r="O9" s="81"/>
    </row>
    <row r="10" spans="1:15" x14ac:dyDescent="0.2">
      <c r="A10" s="51" t="s">
        <v>64</v>
      </c>
      <c r="B10" s="78"/>
      <c r="C10" s="82"/>
      <c r="D10" s="78"/>
      <c r="E10" s="82"/>
      <c r="F10" s="78"/>
      <c r="G10" s="82"/>
      <c r="H10" s="78"/>
      <c r="I10" s="82"/>
      <c r="J10" s="78"/>
      <c r="K10" s="82"/>
      <c r="L10" s="78"/>
      <c r="M10" s="82"/>
      <c r="N10" s="78"/>
      <c r="O10" s="82"/>
    </row>
    <row r="11" spans="1:15" x14ac:dyDescent="0.2">
      <c r="A11" s="64" t="s">
        <v>65</v>
      </c>
      <c r="B11" s="78"/>
      <c r="C11" s="82">
        <v>342691</v>
      </c>
      <c r="D11" s="78"/>
      <c r="E11" s="82">
        <v>11920996</v>
      </c>
      <c r="F11" s="78"/>
      <c r="G11" s="82">
        <v>932444</v>
      </c>
      <c r="H11" s="78"/>
      <c r="I11" s="82">
        <v>756644</v>
      </c>
      <c r="J11" s="78">
        <v>0</v>
      </c>
      <c r="K11" s="82">
        <v>4388208</v>
      </c>
      <c r="L11" s="78"/>
      <c r="M11" s="82">
        <v>107925</v>
      </c>
      <c r="N11" s="78"/>
      <c r="O11" s="82">
        <f>SUM(C11:M11)</f>
        <v>18448908</v>
      </c>
    </row>
    <row r="12" spans="1:15" x14ac:dyDescent="0.2">
      <c r="A12" s="64" t="s">
        <v>66</v>
      </c>
      <c r="B12" s="82"/>
      <c r="C12" s="82">
        <v>106579</v>
      </c>
      <c r="D12" s="82"/>
      <c r="E12" s="82">
        <v>917030</v>
      </c>
      <c r="F12" s="78"/>
      <c r="G12" s="82">
        <v>3630442</v>
      </c>
      <c r="H12" s="18"/>
      <c r="I12" s="82">
        <v>0</v>
      </c>
      <c r="J12" s="78">
        <v>0</v>
      </c>
      <c r="K12" s="82">
        <v>0</v>
      </c>
      <c r="L12" s="82"/>
      <c r="M12" s="82">
        <v>321449</v>
      </c>
      <c r="N12" s="82"/>
      <c r="O12" s="82">
        <f>SUM(C12:M12)</f>
        <v>4975500</v>
      </c>
    </row>
    <row r="13" spans="1:15" x14ac:dyDescent="0.2">
      <c r="A13" s="64" t="s">
        <v>67</v>
      </c>
      <c r="B13" s="82"/>
      <c r="C13" s="82">
        <v>808762</v>
      </c>
      <c r="D13" s="82"/>
      <c r="E13" s="82">
        <v>512278</v>
      </c>
      <c r="F13" s="78"/>
      <c r="G13" s="82">
        <v>1092741</v>
      </c>
      <c r="H13" s="18"/>
      <c r="I13" s="82">
        <v>0</v>
      </c>
      <c r="J13" s="78">
        <v>0</v>
      </c>
      <c r="K13" s="82">
        <v>25147</v>
      </c>
      <c r="L13" s="82"/>
      <c r="M13" s="82">
        <v>90922</v>
      </c>
      <c r="N13" s="82"/>
      <c r="O13" s="82">
        <f t="shared" ref="O13" si="0">SUM(C13:M13)</f>
        <v>2529850</v>
      </c>
    </row>
    <row r="14" spans="1:15" x14ac:dyDescent="0.2">
      <c r="A14" s="66" t="s">
        <v>68</v>
      </c>
      <c r="B14" s="78"/>
      <c r="C14" s="83">
        <f>SUM(C11:C13)</f>
        <v>1258032</v>
      </c>
      <c r="D14" s="78"/>
      <c r="E14" s="83">
        <f>SUM(E11:E13)</f>
        <v>13350304</v>
      </c>
      <c r="F14" s="78"/>
      <c r="G14" s="83">
        <f>SUM(G11:G13)</f>
        <v>5655627</v>
      </c>
      <c r="H14" s="78"/>
      <c r="I14" s="83">
        <f>SUM(I11:I13)</f>
        <v>756644</v>
      </c>
      <c r="J14" s="78">
        <v>0</v>
      </c>
      <c r="K14" s="83">
        <f>SUM(K11:K13)</f>
        <v>4413355</v>
      </c>
      <c r="L14" s="78"/>
      <c r="M14" s="83">
        <f>SUM(M11:M13)</f>
        <v>520296</v>
      </c>
      <c r="N14" s="78"/>
      <c r="O14" s="83">
        <f>SUM(O11:O13)</f>
        <v>25954258</v>
      </c>
    </row>
    <row r="15" spans="1:15" x14ac:dyDescent="0.2">
      <c r="A15" t="s">
        <v>141</v>
      </c>
      <c r="B15" s="78"/>
      <c r="C15" s="84">
        <f>C14-C8</f>
        <v>13330</v>
      </c>
      <c r="D15" s="78"/>
      <c r="E15" s="84">
        <f>E14-E8</f>
        <v>-2036502</v>
      </c>
      <c r="F15" s="78"/>
      <c r="G15" s="84">
        <f>G14-G8</f>
        <v>-338817</v>
      </c>
      <c r="H15" s="78"/>
      <c r="I15" s="84">
        <f>I14-I8</f>
        <v>294346</v>
      </c>
      <c r="J15" s="78"/>
      <c r="K15" s="84">
        <f>K14-K8</f>
        <v>-88835</v>
      </c>
      <c r="L15" s="78"/>
      <c r="M15" s="84">
        <f>M14-M8</f>
        <v>32061</v>
      </c>
      <c r="N15" s="78"/>
      <c r="O15" s="84">
        <f>O14-O8</f>
        <v>-2124417</v>
      </c>
    </row>
    <row r="16" spans="1:15" x14ac:dyDescent="0.2">
      <c r="A16"/>
      <c r="B16" s="78"/>
      <c r="C16" s="82"/>
      <c r="D16" s="78"/>
      <c r="E16" s="82"/>
      <c r="F16" s="78"/>
      <c r="G16" s="82"/>
      <c r="H16" s="78"/>
      <c r="I16" s="82"/>
      <c r="J16" s="78"/>
      <c r="K16" s="82"/>
      <c r="L16" s="78"/>
      <c r="M16" s="82"/>
      <c r="N16" s="78"/>
      <c r="O16" s="82"/>
    </row>
    <row r="17" spans="1:15" x14ac:dyDescent="0.2">
      <c r="A17" s="51" t="s">
        <v>69</v>
      </c>
      <c r="B17" s="78"/>
      <c r="C17" s="82"/>
      <c r="D17" s="78"/>
      <c r="E17" s="82"/>
      <c r="F17" s="78"/>
      <c r="G17" s="82"/>
      <c r="H17" s="78"/>
      <c r="I17" s="82"/>
      <c r="J17" s="78"/>
      <c r="K17" s="82"/>
      <c r="L17" s="78"/>
      <c r="M17" s="82"/>
      <c r="N17" s="78"/>
      <c r="O17" s="82"/>
    </row>
    <row r="18" spans="1:15" x14ac:dyDescent="0.2">
      <c r="A18" s="64" t="s">
        <v>142</v>
      </c>
      <c r="B18" s="4"/>
      <c r="C18" s="4">
        <v>22128</v>
      </c>
      <c r="D18" s="4"/>
      <c r="E18" s="4">
        <v>121892</v>
      </c>
      <c r="F18" s="4"/>
      <c r="G18" s="4">
        <v>50366</v>
      </c>
      <c r="H18" s="4"/>
      <c r="I18" s="4">
        <v>114244</v>
      </c>
      <c r="J18" s="78">
        <v>0</v>
      </c>
      <c r="K18" s="4">
        <v>172181</v>
      </c>
      <c r="L18" s="4"/>
      <c r="M18" s="4">
        <v>19151</v>
      </c>
      <c r="N18" s="4"/>
      <c r="O18" s="4">
        <f>SUM(C18:M18)</f>
        <v>499962</v>
      </c>
    </row>
    <row r="19" spans="1:15" x14ac:dyDescent="0.2">
      <c r="A19" s="64" t="s">
        <v>70</v>
      </c>
      <c r="B19" s="4"/>
      <c r="C19" s="4">
        <v>0</v>
      </c>
      <c r="D19" s="4"/>
      <c r="E19" s="4">
        <v>0</v>
      </c>
      <c r="F19" s="4"/>
      <c r="G19" s="4">
        <v>0</v>
      </c>
      <c r="H19" s="4"/>
      <c r="I19" s="4">
        <v>0</v>
      </c>
      <c r="J19" s="78">
        <v>0</v>
      </c>
      <c r="K19" s="4">
        <v>0</v>
      </c>
      <c r="L19" s="4"/>
      <c r="M19" s="4">
        <v>6172</v>
      </c>
      <c r="N19" s="4"/>
      <c r="O19" s="4">
        <f t="shared" ref="O19:O21" si="1">SUM(C19:M19)</f>
        <v>6172</v>
      </c>
    </row>
    <row r="20" spans="1:15" x14ac:dyDescent="0.2">
      <c r="A20" s="64" t="s">
        <v>137</v>
      </c>
      <c r="B20" s="4"/>
      <c r="C20" s="4">
        <v>0</v>
      </c>
      <c r="D20" s="4"/>
      <c r="E20" s="4">
        <v>0</v>
      </c>
      <c r="F20" s="4"/>
      <c r="G20" s="4">
        <v>0</v>
      </c>
      <c r="H20" s="4"/>
      <c r="I20" s="4">
        <v>0</v>
      </c>
      <c r="J20" s="78"/>
      <c r="K20" s="4">
        <v>11559</v>
      </c>
      <c r="L20" s="4"/>
      <c r="M20" s="4">
        <v>0</v>
      </c>
      <c r="N20" s="4"/>
      <c r="O20" s="4">
        <f t="shared" si="1"/>
        <v>11559</v>
      </c>
    </row>
    <row r="21" spans="1:15" x14ac:dyDescent="0.2">
      <c r="A21" s="64" t="s">
        <v>71</v>
      </c>
      <c r="B21" s="4"/>
      <c r="C21" s="4">
        <v>2202</v>
      </c>
      <c r="D21" s="4"/>
      <c r="E21" s="4">
        <v>3036992</v>
      </c>
      <c r="F21" s="4"/>
      <c r="G21" s="4">
        <v>26189</v>
      </c>
      <c r="H21" s="4"/>
      <c r="I21" s="4">
        <v>7788</v>
      </c>
      <c r="J21" s="78">
        <v>0</v>
      </c>
      <c r="K21" s="4">
        <v>145355</v>
      </c>
      <c r="L21" s="4"/>
      <c r="M21" s="4">
        <v>4874</v>
      </c>
      <c r="N21" s="4"/>
      <c r="O21" s="4">
        <f t="shared" si="1"/>
        <v>3223400</v>
      </c>
    </row>
    <row r="22" spans="1:15" x14ac:dyDescent="0.2">
      <c r="A22" s="66" t="s">
        <v>72</v>
      </c>
      <c r="B22" s="4"/>
      <c r="C22" s="5">
        <f>SUM(C18:C21)</f>
        <v>24330</v>
      </c>
      <c r="D22" s="4"/>
      <c r="E22" s="5">
        <f>SUM(E18:E21)</f>
        <v>3158884</v>
      </c>
      <c r="F22" s="4"/>
      <c r="G22" s="5">
        <f>SUM(G18:G21)</f>
        <v>76555</v>
      </c>
      <c r="H22" s="4"/>
      <c r="I22" s="5">
        <f>SUM(I18:I21)</f>
        <v>122032</v>
      </c>
      <c r="J22" s="78">
        <v>0</v>
      </c>
      <c r="K22" s="5">
        <f>SUM(K18:K21)</f>
        <v>329095</v>
      </c>
      <c r="L22" s="4"/>
      <c r="M22" s="5">
        <f>SUM(M18:M21)</f>
        <v>30197</v>
      </c>
      <c r="N22" s="4"/>
      <c r="O22" s="5">
        <f>SUM(O18:O21)</f>
        <v>3741093</v>
      </c>
    </row>
    <row r="23" spans="1:15" x14ac:dyDescent="0.2">
      <c r="A23" s="92" t="s">
        <v>73</v>
      </c>
      <c r="B23" s="82"/>
      <c r="C23" s="82">
        <f>C22+C15</f>
        <v>37660</v>
      </c>
      <c r="D23" s="82"/>
      <c r="E23" s="82">
        <f>E22+E15</f>
        <v>1122382</v>
      </c>
      <c r="F23" s="82"/>
      <c r="G23" s="82">
        <f>G22+G15</f>
        <v>-262262</v>
      </c>
      <c r="H23" s="82"/>
      <c r="I23" s="82">
        <f>I22+I15</f>
        <v>416378</v>
      </c>
      <c r="J23" s="78">
        <v>0</v>
      </c>
      <c r="K23" s="82">
        <f>K22+K15</f>
        <v>240260</v>
      </c>
      <c r="L23" s="82"/>
      <c r="M23" s="82">
        <f>M22+M15</f>
        <v>62258</v>
      </c>
      <c r="N23" s="78"/>
      <c r="O23" s="82">
        <f>O22+O15</f>
        <v>1616676</v>
      </c>
    </row>
    <row r="24" spans="1:15" x14ac:dyDescent="0.2">
      <c r="A24" s="64" t="s">
        <v>143</v>
      </c>
      <c r="B24" s="78"/>
      <c r="C24" s="82">
        <v>674699</v>
      </c>
      <c r="D24" s="78"/>
      <c r="E24" s="82">
        <v>-1431446</v>
      </c>
      <c r="F24" s="78"/>
      <c r="G24" s="82">
        <v>1203990</v>
      </c>
      <c r="H24" s="78"/>
      <c r="I24" s="82">
        <v>3688413</v>
      </c>
      <c r="J24" s="78">
        <v>0</v>
      </c>
      <c r="K24" s="82">
        <v>1893748</v>
      </c>
      <c r="L24" s="78"/>
      <c r="M24" s="82">
        <v>831577</v>
      </c>
      <c r="N24" s="78"/>
      <c r="O24" s="82">
        <f>SUM(C24:M24)</f>
        <v>6860981</v>
      </c>
    </row>
    <row r="25" spans="1:15" x14ac:dyDescent="0.2">
      <c r="A25" s="66" t="s">
        <v>144</v>
      </c>
      <c r="B25" s="78"/>
      <c r="C25" s="82">
        <v>0</v>
      </c>
      <c r="D25" s="78"/>
      <c r="E25" s="82">
        <v>0</v>
      </c>
      <c r="F25" s="78"/>
      <c r="G25" s="82">
        <v>-6331</v>
      </c>
      <c r="H25" s="78"/>
      <c r="I25" s="82">
        <v>0</v>
      </c>
      <c r="J25" s="78"/>
      <c r="K25" s="82">
        <v>0</v>
      </c>
      <c r="L25" s="78"/>
      <c r="M25" s="82">
        <v>-881</v>
      </c>
      <c r="N25" s="78"/>
      <c r="O25" s="82">
        <f t="shared" ref="O25" si="2">SUM(C25:M25)</f>
        <v>-7212</v>
      </c>
    </row>
    <row r="26" spans="1:15" x14ac:dyDescent="0.2">
      <c r="A26" s="66" t="s">
        <v>127</v>
      </c>
      <c r="B26" s="78"/>
      <c r="C26" s="82">
        <v>674699</v>
      </c>
      <c r="D26" s="78"/>
      <c r="E26" s="82">
        <v>-1431446</v>
      </c>
      <c r="F26" s="78"/>
      <c r="G26" s="82">
        <v>1197659</v>
      </c>
      <c r="H26" s="78"/>
      <c r="I26" s="82">
        <v>3688413</v>
      </c>
      <c r="J26" s="78"/>
      <c r="K26" s="82">
        <v>1893748</v>
      </c>
      <c r="L26" s="78"/>
      <c r="M26" s="82">
        <v>830696</v>
      </c>
      <c r="N26" s="78"/>
      <c r="O26" s="82">
        <f>SUM(C26:M26)</f>
        <v>6853769</v>
      </c>
    </row>
    <row r="27" spans="1:15" ht="13.5" thickBot="1" x14ac:dyDescent="0.25">
      <c r="A27" s="64" t="s">
        <v>145</v>
      </c>
      <c r="B27" s="78" t="s">
        <v>10</v>
      </c>
      <c r="C27" s="86">
        <f>C23+C26</f>
        <v>712359</v>
      </c>
      <c r="D27" s="78" t="s">
        <v>10</v>
      </c>
      <c r="E27" s="86">
        <f>E23+E26</f>
        <v>-309064</v>
      </c>
      <c r="F27" s="78" t="s">
        <v>10</v>
      </c>
      <c r="G27" s="86">
        <f>G23+G26</f>
        <v>935397</v>
      </c>
      <c r="H27" s="78" t="s">
        <v>10</v>
      </c>
      <c r="I27" s="86">
        <f>I23+I26</f>
        <v>4104791</v>
      </c>
      <c r="J27" s="78" t="s">
        <v>10</v>
      </c>
      <c r="K27" s="86">
        <f>K23+K26</f>
        <v>2134008</v>
      </c>
      <c r="L27" s="78" t="s">
        <v>10</v>
      </c>
      <c r="M27" s="86">
        <f>M23+M26</f>
        <v>892954</v>
      </c>
      <c r="N27" s="78" t="s">
        <v>10</v>
      </c>
      <c r="O27" s="86">
        <f>O23+O26</f>
        <v>8470445</v>
      </c>
    </row>
    <row r="28" spans="1:15" ht="13.5" thickTop="1" x14ac:dyDescent="0.2">
      <c r="A28" s="17"/>
      <c r="B28" s="87"/>
      <c r="C28" s="88"/>
      <c r="D28" s="87"/>
      <c r="E28" s="88"/>
      <c r="F28" s="87"/>
      <c r="G28" s="88"/>
      <c r="H28" s="87"/>
      <c r="I28" s="88"/>
      <c r="J28" s="87"/>
      <c r="K28" s="88"/>
      <c r="L28" s="87"/>
      <c r="M28" s="88"/>
      <c r="N28" s="87"/>
      <c r="O28" s="88"/>
    </row>
    <row r="29" spans="1:15" x14ac:dyDescent="0.2">
      <c r="A29" s="20" t="s">
        <v>61</v>
      </c>
      <c r="B29" s="87"/>
      <c r="C29" s="88"/>
      <c r="D29" s="87"/>
      <c r="E29" s="88"/>
      <c r="F29" s="87"/>
      <c r="G29" s="88"/>
      <c r="H29" s="87"/>
      <c r="I29" s="88"/>
      <c r="J29" s="87"/>
      <c r="K29" s="88"/>
      <c r="L29" s="87"/>
      <c r="M29" s="88"/>
      <c r="N29" s="87"/>
      <c r="O29" s="88"/>
    </row>
    <row r="30" spans="1:15" x14ac:dyDescent="0.2">
      <c r="A30" s="17"/>
      <c r="B30" s="87"/>
      <c r="C30" s="88"/>
      <c r="D30" s="87"/>
      <c r="E30" s="88"/>
      <c r="F30" s="87"/>
      <c r="G30" s="88"/>
      <c r="H30" s="87"/>
      <c r="I30" s="88"/>
      <c r="J30" s="87"/>
      <c r="K30" s="85"/>
      <c r="L30" s="87"/>
      <c r="M30" s="88"/>
      <c r="N30" s="87"/>
      <c r="O30" s="88"/>
    </row>
  </sheetData>
  <printOptions horizontalCentered="1"/>
  <pageMargins left="0.2" right="0.2" top="0.25" bottom="0.5" header="0.5" footer="0.25"/>
  <pageSetup scale="80" firstPageNumber="7" orientation="landscape" cellComments="asDisplayed" useFirstPageNumber="1" r:id="rId1"/>
  <headerFooter alignWithMargins="0">
    <oddFooter xml:space="preserve">&amp;LPrint: &amp;D  &amp;T&amp;C&amp;"Times New Roman,Bold"&amp;24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pages 74, 75</vt:lpstr>
      <vt:lpstr>pages 76, 77</vt:lpstr>
      <vt:lpstr>pages 78,79</vt:lpstr>
      <vt:lpstr>pages 80,81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Verba, Marina</dc:creator>
  <cp:lastModifiedBy>Verba, Marina</cp:lastModifiedBy>
  <dcterms:created xsi:type="dcterms:W3CDTF">2024-10-24T18:44:09Z</dcterms:created>
  <dcterms:modified xsi:type="dcterms:W3CDTF">2025-10-30T15:36:58Z</dcterms:modified>
</cp:coreProperties>
</file>